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odotgov-my.sharepoint.com/personal/ashley_metelski_modot_mo_gov/Documents/Desktop/Coalition/Coalition Meetings/2026/January/Files to Share/Accessible Files/"/>
    </mc:Choice>
  </mc:AlternateContent>
  <xr:revisionPtr revIDLastSave="813" documentId="8_{EC0DE466-93AA-4E78-BF2B-51349BDAD884}" xr6:coauthVersionLast="47" xr6:coauthVersionMax="47" xr10:uidLastSave="{7FA1B8D5-C1C3-4587-BED7-9A9B0F0123FB}"/>
  <bookViews>
    <workbookView xWindow="-120" yWindow="-120" windowWidth="29040" windowHeight="15720" xr2:uid="{B6DD0D26-72B8-4AF1-9A44-2A1DC5E5EBDC}"/>
  </bookViews>
  <sheets>
    <sheet name="Budg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07" i="1" l="1"/>
  <c r="K48" i="1"/>
  <c r="L26" i="1"/>
  <c r="L28" i="1" l="1"/>
  <c r="K88" i="1" l="1"/>
  <c r="L88" i="1" s="1"/>
  <c r="J34" i="1"/>
  <c r="L14" i="1" l="1"/>
  <c r="K139" i="1" l="1"/>
  <c r="K131" i="1"/>
  <c r="L135" i="1"/>
  <c r="L108" i="1"/>
  <c r="L104" i="1"/>
  <c r="L99" i="1"/>
  <c r="L97" i="1"/>
  <c r="L95" i="1"/>
  <c r="L94" i="1"/>
  <c r="L46" i="1"/>
  <c r="L43" i="1"/>
  <c r="L31" i="1"/>
  <c r="L12" i="1"/>
  <c r="J110" i="1"/>
  <c r="J139" i="1" l="1"/>
  <c r="K110" i="1"/>
  <c r="L5" i="1" l="1"/>
  <c r="K34" i="1"/>
  <c r="K142" i="1" s="1"/>
  <c r="L106" i="1"/>
  <c r="L92" i="1"/>
  <c r="L101" i="1" l="1"/>
  <c r="L103" i="1" l="1"/>
  <c r="J48" i="1"/>
  <c r="L40" i="1"/>
  <c r="L13" i="1"/>
  <c r="L9" i="1"/>
  <c r="L7" i="1"/>
  <c r="L48" i="1" l="1"/>
  <c r="J142" i="1"/>
  <c r="L34" i="1"/>
  <c r="L110" i="1"/>
  <c r="L131" i="1"/>
  <c r="L139" i="1"/>
  <c r="L141" i="1" l="1"/>
  <c r="L142" i="1"/>
</calcChain>
</file>

<file path=xl/sharedStrings.xml><?xml version="1.0" encoding="utf-8"?>
<sst xmlns="http://schemas.openxmlformats.org/spreadsheetml/2006/main" count="114" uniqueCount="103">
  <si>
    <t>beginning bal</t>
  </si>
  <si>
    <t>Description</t>
  </si>
  <si>
    <t>Qty</t>
  </si>
  <si>
    <t>Cost</t>
  </si>
  <si>
    <t>Estimated</t>
  </si>
  <si>
    <t>Expended</t>
  </si>
  <si>
    <t>Left to Spend</t>
  </si>
  <si>
    <t>EDUCATION OUTREACH</t>
  </si>
  <si>
    <t>Project Prom/Graduation</t>
  </si>
  <si>
    <t>Car Seats</t>
  </si>
  <si>
    <t>Grant</t>
  </si>
  <si>
    <t>Car Seat Check Events</t>
  </si>
  <si>
    <t>PUBLIC INFORMATION &amp; EDUCATION</t>
  </si>
  <si>
    <t>Bucket Agency</t>
  </si>
  <si>
    <t>Advertising</t>
  </si>
  <si>
    <t>Social Media Advertising</t>
  </si>
  <si>
    <t>LAW ENFORCEMENT GRANT</t>
  </si>
  <si>
    <t>Traffic Cones</t>
  </si>
  <si>
    <t>Road Runner</t>
  </si>
  <si>
    <t>Grainger</t>
  </si>
  <si>
    <t>Reflective Vests</t>
  </si>
  <si>
    <t>CONFERENCES / TRAINING</t>
  </si>
  <si>
    <t>LETSAC Conference</t>
  </si>
  <si>
    <t>Lifesavers Conference</t>
  </si>
  <si>
    <t>PROMOTIONAL MATERIALS</t>
  </si>
  <si>
    <t>Car Air Fresheners</t>
  </si>
  <si>
    <t>MISCELLANEOUS</t>
  </si>
  <si>
    <t>Office Supplies</t>
  </si>
  <si>
    <t>Amazon</t>
  </si>
  <si>
    <t>BUPD Signs</t>
  </si>
  <si>
    <t>Houston Herald</t>
  </si>
  <si>
    <t>Saavik</t>
  </si>
  <si>
    <t>Laser Labs</t>
  </si>
  <si>
    <t>MCRS Strategic Advance Meeting</t>
  </si>
  <si>
    <t>Road Flare Kit</t>
  </si>
  <si>
    <t>Traffic Wand</t>
  </si>
  <si>
    <t>Community/Youth Programs</t>
  </si>
  <si>
    <t>During CPS Week in September</t>
  </si>
  <si>
    <t xml:space="preserve">Arrive Alive Tour- Build My Future </t>
  </si>
  <si>
    <t xml:space="preserve">Community Outreach Grant </t>
  </si>
  <si>
    <t>Show-Me Zero Recognition</t>
  </si>
  <si>
    <t>Metal/Yard</t>
  </si>
  <si>
    <t>Recognize Counties w/ 0 Fatalities</t>
  </si>
  <si>
    <t>Facebook and Instagram Ads</t>
  </si>
  <si>
    <t>Portable Breathalyzer Tests</t>
  </si>
  <si>
    <t>Intoximeter</t>
  </si>
  <si>
    <t>Radars</t>
  </si>
  <si>
    <t>Stalker</t>
  </si>
  <si>
    <t>Flashlight</t>
  </si>
  <si>
    <t>Medical Trauma Kit</t>
  </si>
  <si>
    <t>Rain Jackets</t>
  </si>
  <si>
    <t>Tint Meter</t>
  </si>
  <si>
    <t>CPS Tech Classes</t>
  </si>
  <si>
    <t>Reimbursements</t>
  </si>
  <si>
    <t>HSO CPS Liasion Meeting</t>
  </si>
  <si>
    <t>June Executive Board Meeting</t>
  </si>
  <si>
    <t>Show-Me Zero Conference</t>
  </si>
  <si>
    <t>Ashley's Per Diem Meal Reimb.</t>
  </si>
  <si>
    <t>Conference Fees for Co. Attendees</t>
  </si>
  <si>
    <t>Hotel Fees for Co. Attendees</t>
  </si>
  <si>
    <t>Ashley's Hotel Fee</t>
  </si>
  <si>
    <t>Incident Ahead Sign With Stand</t>
  </si>
  <si>
    <t>Traffic Slow/Stop Paddle</t>
  </si>
  <si>
    <t>Left to Spend (Estimated-Expended)</t>
  </si>
  <si>
    <t>This number (sum of this column) and the bottom number should match up at all times</t>
  </si>
  <si>
    <t>Hotel, Conference Fees, etc.</t>
  </si>
  <si>
    <t>Misc. Items</t>
  </si>
  <si>
    <t>Everlit Brand- Amazon</t>
  </si>
  <si>
    <t>Everlit Brand- Everlit website</t>
  </si>
  <si>
    <t>FY 2026 SOUTHEAST COALITION BUDGET</t>
  </si>
  <si>
    <t>Sunglasses</t>
  </si>
  <si>
    <t>Keychains</t>
  </si>
  <si>
    <t>Hand Sanitizer</t>
  </si>
  <si>
    <t>Mint &amp; Toothpick Set</t>
  </si>
  <si>
    <t>Chapstick</t>
  </si>
  <si>
    <t>Lanyards</t>
  </si>
  <si>
    <t>State Contract</t>
  </si>
  <si>
    <t>CPR Mask- Amazon</t>
  </si>
  <si>
    <t>Tire Deflection Device</t>
  </si>
  <si>
    <t>Stop Stick</t>
  </si>
  <si>
    <t>Wearable Safety Light</t>
  </si>
  <si>
    <t>Guardian Angel</t>
  </si>
  <si>
    <t>Liberty HS TRACTION Sponsorship</t>
  </si>
  <si>
    <t>$15 each</t>
  </si>
  <si>
    <t>Lunch &amp; Bottle Water</t>
  </si>
  <si>
    <t>Notre Dame HS TRACTION Sponsorship</t>
  </si>
  <si>
    <t>Lesterville HS HS TRACTION Sponsorship</t>
  </si>
  <si>
    <t>Rugs</t>
  </si>
  <si>
    <t>BUPD Rugs</t>
  </si>
  <si>
    <t>Black River Coliseum</t>
  </si>
  <si>
    <t>3 Year Advertisement</t>
  </si>
  <si>
    <t>TraMar Contracting</t>
  </si>
  <si>
    <t xml:space="preserve">Galls </t>
  </si>
  <si>
    <t>Video Advertising, September-May</t>
  </si>
  <si>
    <t>Bollinger County Emergency Management</t>
  </si>
  <si>
    <t>Impaired goggle replacement game pieces &amp; tape</t>
  </si>
  <si>
    <t>Cherokee Pass Volunteer Fire Department</t>
  </si>
  <si>
    <t>Disinfecting wipes for impaired goggles</t>
  </si>
  <si>
    <t>Walmart</t>
  </si>
  <si>
    <t>Document frames for BUPD proclamations</t>
  </si>
  <si>
    <t>Fatal Vision</t>
  </si>
  <si>
    <t>Ellington Vol. Fire Department</t>
  </si>
  <si>
    <t>Pens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</si>
</sst>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&quot;$&quot;#,##0_);[Red]\(&quot;$&quot;#,##0\)"/>
    <numFmt numFmtId="7" formatCode="&quot;$&quot;#,##0.00_);\(&quot;$&quot;#,##0.00\)"/>
    <numFmt numFmtId="8" formatCode="&quot;$&quot;#,##0.00_);[Red]\(&quot;$&quot;#,##0.0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[$$-409]* #,##0.00_);_([$$-409]* \(#,##0.00\);_([$$-409]* &quot;-&quot;??_);_(@_)"/>
    <numFmt numFmtId="166" formatCode="&quot;$&quot;#,##0.00"/>
    <numFmt numFmtId="167" formatCode="_(&quot;$&quot;* #,##0.00_);_(&quot;$&quot;* \(#,##0.00\);_(&quot;$&quot;* &quot;-&quot;_);_(@_)"/>
    <numFmt numFmtId="168" formatCode="[$$-409]#,##0.00_);\([$$-409]#,##0.00\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26"/>
      <name val="Calibri"/>
      <family val="2"/>
    </font>
    <font>
      <u/>
      <sz val="11"/>
      <name val="Calibri"/>
      <family val="2"/>
      <scheme val="minor"/>
    </font>
    <font>
      <sz val="11"/>
      <color theme="4" tint="0.3999755851924192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212529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horizontal="center"/>
    </xf>
    <xf numFmtId="44" fontId="0" fillId="0" borderId="0" xfId="0" applyNumberFormat="1" applyAlignment="1">
      <alignment horizontal="left"/>
    </xf>
    <xf numFmtId="44" fontId="0" fillId="0" borderId="0" xfId="1" applyFont="1" applyAlignment="1">
      <alignment horizontal="left"/>
    </xf>
    <xf numFmtId="44" fontId="0" fillId="0" borderId="0" xfId="1" applyFont="1" applyAlignment="1">
      <alignment vertical="center"/>
    </xf>
    <xf numFmtId="0" fontId="0" fillId="0" borderId="0" xfId="0" applyAlignment="1">
      <alignment vertical="center"/>
    </xf>
    <xf numFmtId="165" fontId="5" fillId="0" borderId="0" xfId="0" applyNumberFormat="1" applyFont="1" applyAlignment="1">
      <alignment horizontal="center"/>
    </xf>
    <xf numFmtId="166" fontId="0" fillId="0" borderId="0" xfId="0" applyNumberFormat="1" applyAlignment="1">
      <alignment horizontal="left"/>
    </xf>
    <xf numFmtId="165" fontId="0" fillId="0" borderId="0" xfId="1" applyNumberFormat="1" applyFont="1" applyBorder="1" applyAlignment="1" applyProtection="1">
      <alignment horizontal="right"/>
      <protection locked="0"/>
    </xf>
    <xf numFmtId="43" fontId="0" fillId="0" borderId="0" xfId="0" applyNumberFormat="1" applyAlignment="1">
      <alignment horizontal="left"/>
    </xf>
    <xf numFmtId="0" fontId="7" fillId="0" borderId="0" xfId="0" applyFont="1"/>
    <xf numFmtId="166" fontId="7" fillId="0" borderId="0" xfId="0" applyNumberFormat="1" applyFont="1" applyAlignment="1">
      <alignment horizontal="right"/>
    </xf>
    <xf numFmtId="0" fontId="10" fillId="0" borderId="0" xfId="0" applyFont="1" applyProtection="1">
      <protection locked="0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6" xfId="0" applyFont="1" applyBorder="1"/>
    <xf numFmtId="0" fontId="0" fillId="0" borderId="6" xfId="0" applyBorder="1"/>
    <xf numFmtId="0" fontId="7" fillId="0" borderId="7" xfId="0" applyFont="1" applyBorder="1"/>
    <xf numFmtId="165" fontId="4" fillId="0" borderId="0" xfId="0" applyNumberFormat="1" applyFont="1" applyAlignment="1">
      <alignment horizontal="right" vertical="center"/>
    </xf>
    <xf numFmtId="0" fontId="3" fillId="2" borderId="0" xfId="0" applyFont="1" applyFill="1" applyAlignment="1">
      <alignment horizontal="left" vertical="center"/>
    </xf>
    <xf numFmtId="166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7" fillId="0" borderId="0" xfId="1" applyNumberFormat="1" applyFont="1" applyAlignment="1" applyProtection="1">
      <alignment horizontal="left"/>
      <protection locked="0"/>
    </xf>
    <xf numFmtId="0" fontId="7" fillId="0" borderId="0" xfId="1" applyNumberFormat="1" applyFont="1" applyAlignment="1">
      <alignment horizontal="left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7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8" fillId="0" borderId="0" xfId="0" applyFont="1" applyAlignment="1">
      <alignment horizontal="left"/>
    </xf>
    <xf numFmtId="0" fontId="0" fillId="0" borderId="0" xfId="1" applyNumberFormat="1" applyFont="1" applyAlignment="1">
      <alignment horizontal="left"/>
    </xf>
    <xf numFmtId="0" fontId="0" fillId="0" borderId="0" xfId="0" applyAlignment="1" applyProtection="1">
      <alignment vertical="center"/>
      <protection locked="0"/>
    </xf>
    <xf numFmtId="166" fontId="7" fillId="0" borderId="0" xfId="0" applyNumberFormat="1" applyFont="1" applyAlignment="1" applyProtection="1">
      <alignment horizontal="right"/>
      <protection locked="0"/>
    </xf>
    <xf numFmtId="166" fontId="7" fillId="2" borderId="0" xfId="1" applyNumberFormat="1" applyFont="1" applyFill="1" applyBorder="1" applyAlignment="1">
      <alignment horizontal="right"/>
    </xf>
    <xf numFmtId="166" fontId="0" fillId="0" borderId="0" xfId="1" applyNumberFormat="1" applyFont="1" applyBorder="1" applyAlignment="1">
      <alignment horizontal="right"/>
    </xf>
    <xf numFmtId="166" fontId="7" fillId="0" borderId="0" xfId="1" applyNumberFormat="1" applyFont="1" applyBorder="1" applyAlignment="1">
      <alignment horizontal="right"/>
    </xf>
    <xf numFmtId="166" fontId="8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center"/>
    </xf>
    <xf numFmtId="166" fontId="7" fillId="2" borderId="0" xfId="0" applyNumberFormat="1" applyFont="1" applyFill="1" applyAlignment="1">
      <alignment horizontal="right"/>
    </xf>
    <xf numFmtId="166" fontId="8" fillId="0" borderId="0" xfId="0" applyNumberFormat="1" applyFont="1" applyAlignment="1" applyProtection="1">
      <alignment horizontal="right"/>
      <protection locked="0"/>
    </xf>
    <xf numFmtId="166" fontId="8" fillId="0" borderId="0" xfId="1" applyNumberFormat="1" applyFont="1" applyBorder="1" applyAlignment="1">
      <alignment horizontal="right"/>
    </xf>
    <xf numFmtId="166" fontId="7" fillId="2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Alignment="1" applyProtection="1">
      <alignment horizontal="left"/>
      <protection locked="0"/>
    </xf>
    <xf numFmtId="164" fontId="1" fillId="2" borderId="0" xfId="1" applyNumberFormat="1" applyFill="1" applyAlignment="1">
      <alignment horizontal="left"/>
    </xf>
    <xf numFmtId="165" fontId="8" fillId="0" borderId="0" xfId="0" applyNumberFormat="1" applyFont="1" applyAlignment="1">
      <alignment horizontal="center"/>
    </xf>
    <xf numFmtId="44" fontId="8" fillId="0" borderId="0" xfId="0" applyNumberFormat="1" applyFont="1" applyAlignment="1">
      <alignment horizontal="left"/>
    </xf>
    <xf numFmtId="165" fontId="0" fillId="0" borderId="10" xfId="1" applyNumberFormat="1" applyFont="1" applyFill="1" applyBorder="1" applyAlignment="1">
      <alignment horizontal="left"/>
    </xf>
    <xf numFmtId="165" fontId="7" fillId="0" borderId="10" xfId="0" applyNumberFormat="1" applyFont="1" applyBorder="1" applyAlignment="1">
      <alignment horizontal="left"/>
    </xf>
    <xf numFmtId="165" fontId="7" fillId="0" borderId="8" xfId="0" applyNumberFormat="1" applyFont="1" applyBorder="1" applyAlignment="1">
      <alignment horizontal="left"/>
    </xf>
    <xf numFmtId="165" fontId="7" fillId="0" borderId="10" xfId="0" applyNumberFormat="1" applyFont="1" applyBorder="1" applyAlignment="1">
      <alignment horizontal="left" vertical="center"/>
    </xf>
    <xf numFmtId="165" fontId="0" fillId="0" borderId="18" xfId="1" applyNumberFormat="1" applyFont="1" applyFill="1" applyBorder="1" applyAlignment="1">
      <alignment horizontal="left"/>
    </xf>
    <xf numFmtId="0" fontId="7" fillId="0" borderId="6" xfId="0" applyFont="1" applyBorder="1" applyAlignment="1">
      <alignment horizontal="right"/>
    </xf>
    <xf numFmtId="165" fontId="7" fillId="0" borderId="10" xfId="0" applyNumberFormat="1" applyFont="1" applyBorder="1" applyAlignment="1" applyProtection="1">
      <alignment horizontal="left"/>
      <protection locked="0"/>
    </xf>
    <xf numFmtId="166" fontId="0" fillId="0" borderId="6" xfId="0" applyNumberFormat="1" applyBorder="1" applyAlignment="1">
      <alignment horizontal="left"/>
    </xf>
    <xf numFmtId="44" fontId="0" fillId="0" borderId="6" xfId="0" applyNumberFormat="1" applyBorder="1"/>
    <xf numFmtId="44" fontId="0" fillId="0" borderId="7" xfId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left"/>
    </xf>
    <xf numFmtId="6" fontId="7" fillId="0" borderId="6" xfId="1" applyNumberFormat="1" applyFont="1" applyFill="1" applyBorder="1" applyAlignment="1">
      <alignment horizontal="center"/>
    </xf>
    <xf numFmtId="8" fontId="0" fillId="0" borderId="0" xfId="0" applyNumberFormat="1" applyAlignment="1">
      <alignment horizontal="left"/>
    </xf>
    <xf numFmtId="166" fontId="0" fillId="0" borderId="6" xfId="0" applyNumberFormat="1" applyBorder="1" applyAlignment="1">
      <alignment horizontal="left" vertical="center"/>
    </xf>
    <xf numFmtId="44" fontId="0" fillId="0" borderId="6" xfId="1" applyFont="1" applyFill="1" applyBorder="1"/>
    <xf numFmtId="167" fontId="0" fillId="0" borderId="7" xfId="1" applyNumberFormat="1" applyFont="1" applyFill="1" applyBorder="1" applyAlignment="1">
      <alignment horizontal="right" vertical="center"/>
    </xf>
    <xf numFmtId="166" fontId="0" fillId="0" borderId="0" xfId="1" applyNumberFormat="1" applyFont="1" applyFill="1" applyBorder="1" applyAlignment="1">
      <alignment horizontal="right"/>
    </xf>
    <xf numFmtId="49" fontId="0" fillId="0" borderId="0" xfId="0" applyNumberFormat="1" applyAlignment="1">
      <alignment horizontal="left"/>
    </xf>
    <xf numFmtId="165" fontId="8" fillId="0" borderId="10" xfId="0" applyNumberFormat="1" applyFont="1" applyBorder="1" applyAlignment="1">
      <alignment horizontal="left"/>
    </xf>
    <xf numFmtId="165" fontId="0" fillId="0" borderId="10" xfId="1" applyNumberFormat="1" applyFont="1" applyFill="1" applyBorder="1" applyAlignment="1">
      <alignment horizontal="right"/>
    </xf>
    <xf numFmtId="0" fontId="7" fillId="0" borderId="17" xfId="0" applyFont="1" applyBorder="1"/>
    <xf numFmtId="165" fontId="7" fillId="0" borderId="10" xfId="1" applyNumberFormat="1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165" fontId="7" fillId="0" borderId="0" xfId="0" applyNumberFormat="1" applyFont="1" applyAlignment="1">
      <alignment horizontal="center"/>
    </xf>
    <xf numFmtId="165" fontId="7" fillId="0" borderId="19" xfId="0" applyNumberFormat="1" applyFont="1" applyBorder="1" applyAlignment="1">
      <alignment horizontal="left"/>
    </xf>
    <xf numFmtId="165" fontId="7" fillId="0" borderId="32" xfId="0" applyNumberFormat="1" applyFont="1" applyBorder="1" applyAlignment="1">
      <alignment horizontal="left"/>
    </xf>
    <xf numFmtId="165" fontId="7" fillId="0" borderId="33" xfId="0" applyNumberFormat="1" applyFont="1" applyBorder="1" applyAlignment="1">
      <alignment horizontal="left"/>
    </xf>
    <xf numFmtId="166" fontId="7" fillId="0" borderId="0" xfId="0" applyNumberFormat="1" applyFont="1" applyAlignment="1">
      <alignment horizontal="right" vertical="center"/>
    </xf>
    <xf numFmtId="165" fontId="8" fillId="0" borderId="18" xfId="0" applyNumberFormat="1" applyFont="1" applyBorder="1" applyAlignment="1">
      <alignment horizontal="left"/>
    </xf>
    <xf numFmtId="166" fontId="0" fillId="0" borderId="13" xfId="1" applyNumberFormat="1" applyFont="1" applyFill="1" applyBorder="1" applyAlignment="1">
      <alignment horizontal="left"/>
    </xf>
    <xf numFmtId="166" fontId="0" fillId="0" borderId="12" xfId="1" applyNumberFormat="1" applyFont="1" applyFill="1" applyBorder="1" applyAlignment="1">
      <alignment horizontal="left"/>
    </xf>
    <xf numFmtId="166" fontId="12" fillId="0" borderId="12" xfId="1" applyNumberFormat="1" applyFont="1" applyFill="1" applyBorder="1" applyAlignment="1">
      <alignment horizontal="left"/>
    </xf>
    <xf numFmtId="7" fontId="12" fillId="2" borderId="0" xfId="1" applyNumberFormat="1" applyFont="1" applyFill="1" applyBorder="1" applyAlignment="1">
      <alignment horizontal="left"/>
    </xf>
    <xf numFmtId="166" fontId="12" fillId="0" borderId="22" xfId="1" applyNumberFormat="1" applyFont="1" applyFill="1" applyBorder="1" applyAlignment="1" applyProtection="1">
      <alignment horizontal="left"/>
      <protection locked="0"/>
    </xf>
    <xf numFmtId="166" fontId="8" fillId="0" borderId="0" xfId="0" applyNumberFormat="1" applyFont="1" applyAlignment="1">
      <alignment horizontal="center"/>
    </xf>
    <xf numFmtId="168" fontId="4" fillId="0" borderId="0" xfId="0" applyNumberFormat="1" applyFont="1" applyAlignment="1">
      <alignment horizontal="center"/>
    </xf>
    <xf numFmtId="0" fontId="12" fillId="0" borderId="2" xfId="0" applyFont="1" applyBorder="1" applyAlignment="1">
      <alignment horizontal="center"/>
    </xf>
    <xf numFmtId="166" fontId="12" fillId="0" borderId="2" xfId="0" applyNumberFormat="1" applyFont="1" applyBorder="1" applyAlignment="1">
      <alignment horizontal="center"/>
    </xf>
    <xf numFmtId="0" fontId="0" fillId="0" borderId="2" xfId="0" applyBorder="1" applyAlignment="1">
      <alignment vertical="center"/>
    </xf>
    <xf numFmtId="164" fontId="8" fillId="0" borderId="2" xfId="1" applyNumberFormat="1" applyFont="1" applyFill="1" applyBorder="1" applyAlignment="1">
      <alignment horizontal="center"/>
    </xf>
    <xf numFmtId="165" fontId="8" fillId="0" borderId="3" xfId="0" applyNumberFormat="1" applyFont="1" applyBorder="1" applyAlignment="1">
      <alignment horizontal="center"/>
    </xf>
    <xf numFmtId="0" fontId="0" fillId="0" borderId="23" xfId="0" applyBorder="1"/>
    <xf numFmtId="166" fontId="0" fillId="0" borderId="14" xfId="1" applyNumberFormat="1" applyFont="1" applyFill="1" applyBorder="1" applyAlignment="1">
      <alignment horizontal="left"/>
    </xf>
    <xf numFmtId="0" fontId="6" fillId="0" borderId="20" xfId="0" applyFont="1" applyBorder="1"/>
    <xf numFmtId="0" fontId="6" fillId="0" borderId="20" xfId="0" applyFont="1" applyBorder="1" applyAlignment="1">
      <alignment horizontal="left"/>
    </xf>
    <xf numFmtId="166" fontId="0" fillId="0" borderId="20" xfId="0" applyNumberFormat="1" applyBorder="1" applyAlignment="1">
      <alignment horizontal="left" vertical="center"/>
    </xf>
    <xf numFmtId="44" fontId="0" fillId="0" borderId="20" xfId="1" applyFont="1" applyFill="1" applyBorder="1"/>
    <xf numFmtId="165" fontId="0" fillId="0" borderId="20" xfId="0" applyNumberFormat="1" applyBorder="1" applyAlignment="1">
      <alignment horizontal="right" vertical="center"/>
    </xf>
    <xf numFmtId="166" fontId="0" fillId="0" borderId="20" xfId="1" applyNumberFormat="1" applyFont="1" applyFill="1" applyBorder="1" applyAlignment="1">
      <alignment horizontal="left"/>
    </xf>
    <xf numFmtId="165" fontId="0" fillId="0" borderId="33" xfId="1" applyNumberFormat="1" applyFont="1" applyFill="1" applyBorder="1" applyAlignment="1" applyProtection="1">
      <alignment horizontal="left"/>
      <protection locked="0"/>
    </xf>
    <xf numFmtId="165" fontId="0" fillId="0" borderId="6" xfId="0" applyNumberFormat="1" applyBorder="1" applyAlignment="1">
      <alignment horizontal="center"/>
    </xf>
    <xf numFmtId="166" fontId="0" fillId="0" borderId="6" xfId="1" applyNumberFormat="1" applyFont="1" applyFill="1" applyBorder="1" applyAlignment="1">
      <alignment horizontal="left"/>
    </xf>
    <xf numFmtId="0" fontId="0" fillId="0" borderId="7" xfId="0" applyBorder="1" applyAlignment="1">
      <alignment horizontal="left"/>
    </xf>
    <xf numFmtId="166" fontId="7" fillId="0" borderId="6" xfId="0" applyNumberFormat="1" applyFont="1" applyBorder="1" applyAlignment="1">
      <alignment horizontal="left" vertical="center"/>
    </xf>
    <xf numFmtId="44" fontId="7" fillId="0" borderId="6" xfId="1" applyFont="1" applyFill="1" applyBorder="1"/>
    <xf numFmtId="165" fontId="7" fillId="0" borderId="7" xfId="1" applyNumberFormat="1" applyFont="1" applyFill="1" applyBorder="1" applyAlignment="1">
      <alignment horizontal="right" vertical="center"/>
    </xf>
    <xf numFmtId="166" fontId="7" fillId="0" borderId="6" xfId="1" applyNumberFormat="1" applyFont="1" applyFill="1" applyBorder="1" applyAlignment="1">
      <alignment horizontal="left"/>
    </xf>
    <xf numFmtId="165" fontId="0" fillId="0" borderId="7" xfId="1" applyNumberFormat="1" applyFont="1" applyFill="1" applyBorder="1" applyAlignment="1">
      <alignment horizontal="right" vertical="center"/>
    </xf>
    <xf numFmtId="0" fontId="0" fillId="0" borderId="6" xfId="0" applyBorder="1" applyAlignment="1">
      <alignment vertical="center"/>
    </xf>
    <xf numFmtId="167" fontId="7" fillId="0" borderId="6" xfId="1" applyNumberFormat="1" applyFont="1" applyFill="1" applyBorder="1" applyAlignment="1">
      <alignment horizontal="right" vertical="center"/>
    </xf>
    <xf numFmtId="167" fontId="0" fillId="0" borderId="6" xfId="1" applyNumberFormat="1" applyFont="1" applyFill="1" applyBorder="1" applyAlignment="1">
      <alignment horizontal="right" vertical="center"/>
    </xf>
    <xf numFmtId="164" fontId="0" fillId="0" borderId="6" xfId="1" applyNumberFormat="1" applyFont="1" applyFill="1" applyBorder="1" applyAlignment="1">
      <alignment horizontal="right" vertical="center"/>
    </xf>
    <xf numFmtId="166" fontId="0" fillId="0" borderId="7" xfId="1" applyNumberFormat="1" applyFont="1" applyFill="1" applyBorder="1" applyAlignment="1">
      <alignment horizontal="left"/>
    </xf>
    <xf numFmtId="164" fontId="0" fillId="0" borderId="6" xfId="1" applyNumberFormat="1" applyFont="1" applyFill="1" applyBorder="1" applyAlignment="1">
      <alignment vertical="center"/>
    </xf>
    <xf numFmtId="166" fontId="8" fillId="0" borderId="6" xfId="1" applyNumberFormat="1" applyFont="1" applyFill="1" applyBorder="1" applyAlignment="1">
      <alignment horizontal="left"/>
    </xf>
    <xf numFmtId="0" fontId="7" fillId="0" borderId="13" xfId="0" applyFont="1" applyBorder="1"/>
    <xf numFmtId="0" fontId="7" fillId="0" borderId="13" xfId="0" applyFont="1" applyBorder="1" applyAlignment="1">
      <alignment horizontal="left"/>
    </xf>
    <xf numFmtId="166" fontId="0" fillId="0" borderId="13" xfId="0" applyNumberFormat="1" applyBorder="1" applyAlignment="1">
      <alignment horizontal="left" vertical="center"/>
    </xf>
    <xf numFmtId="44" fontId="0" fillId="0" borderId="13" xfId="1" applyFont="1" applyFill="1" applyBorder="1"/>
    <xf numFmtId="167" fontId="0" fillId="0" borderId="13" xfId="1" applyNumberFormat="1" applyFont="1" applyFill="1" applyBorder="1" applyAlignment="1">
      <alignment horizontal="right" vertical="center"/>
    </xf>
    <xf numFmtId="0" fontId="0" fillId="0" borderId="5" xfId="0" applyBorder="1"/>
    <xf numFmtId="0" fontId="0" fillId="0" borderId="5" xfId="0" applyBorder="1" applyAlignment="1">
      <alignment horizontal="left"/>
    </xf>
    <xf numFmtId="166" fontId="0" fillId="0" borderId="5" xfId="0" applyNumberFormat="1" applyBorder="1" applyAlignment="1">
      <alignment horizontal="left" vertical="center"/>
    </xf>
    <xf numFmtId="44" fontId="0" fillId="0" borderId="5" xfId="1" applyFont="1" applyFill="1" applyBorder="1"/>
    <xf numFmtId="42" fontId="0" fillId="0" borderId="5" xfId="0" applyNumberFormat="1" applyBorder="1" applyAlignment="1">
      <alignment horizontal="center" vertical="center"/>
    </xf>
    <xf numFmtId="0" fontId="7" fillId="0" borderId="20" xfId="0" applyFont="1" applyBorder="1"/>
    <xf numFmtId="0" fontId="7" fillId="0" borderId="20" xfId="0" applyFont="1" applyBorder="1" applyAlignment="1">
      <alignment horizontal="left"/>
    </xf>
    <xf numFmtId="164" fontId="0" fillId="0" borderId="20" xfId="1" applyNumberFormat="1" applyFont="1" applyFill="1" applyBorder="1" applyAlignment="1">
      <alignment horizontal="center" vertical="center"/>
    </xf>
    <xf numFmtId="166" fontId="7" fillId="0" borderId="7" xfId="0" applyNumberFormat="1" applyFont="1" applyBorder="1" applyAlignment="1">
      <alignment horizontal="left" vertical="center"/>
    </xf>
    <xf numFmtId="44" fontId="7" fillId="0" borderId="7" xfId="1" applyFont="1" applyFill="1" applyBorder="1"/>
    <xf numFmtId="164" fontId="7" fillId="0" borderId="7" xfId="1" applyNumberFormat="1" applyFont="1" applyFill="1" applyBorder="1" applyAlignment="1">
      <alignment horizontal="center" vertical="center"/>
    </xf>
    <xf numFmtId="166" fontId="7" fillId="0" borderId="7" xfId="1" applyNumberFormat="1" applyFont="1" applyFill="1" applyBorder="1" applyAlignment="1">
      <alignment horizontal="left"/>
    </xf>
    <xf numFmtId="166" fontId="0" fillId="0" borderId="7" xfId="0" applyNumberFormat="1" applyBorder="1" applyAlignment="1">
      <alignment horizontal="left" vertical="center"/>
    </xf>
    <xf numFmtId="44" fontId="0" fillId="0" borderId="7" xfId="1" applyFont="1" applyFill="1" applyBorder="1"/>
    <xf numFmtId="164" fontId="0" fillId="0" borderId="7" xfId="1" applyNumberFormat="1" applyFont="1" applyFill="1" applyBorder="1" applyAlignment="1">
      <alignment horizontal="center" vertical="center"/>
    </xf>
    <xf numFmtId="164" fontId="7" fillId="0" borderId="6" xfId="1" applyNumberFormat="1" applyFont="1" applyFill="1" applyBorder="1" applyAlignment="1">
      <alignment horizontal="right" vertical="center"/>
    </xf>
    <xf numFmtId="164" fontId="0" fillId="0" borderId="7" xfId="1" applyNumberFormat="1" applyFont="1" applyFill="1" applyBorder="1" applyAlignment="1">
      <alignment horizontal="right" vertical="center"/>
    </xf>
    <xf numFmtId="0" fontId="0" fillId="0" borderId="12" xfId="0" applyBorder="1"/>
    <xf numFmtId="0" fontId="0" fillId="0" borderId="12" xfId="0" applyBorder="1" applyAlignment="1">
      <alignment horizontal="left"/>
    </xf>
    <xf numFmtId="166" fontId="0" fillId="0" borderId="12" xfId="0" applyNumberFormat="1" applyBorder="1" applyAlignment="1">
      <alignment horizontal="left" vertical="center"/>
    </xf>
    <xf numFmtId="44" fontId="0" fillId="0" borderId="12" xfId="1" applyFont="1" applyFill="1" applyBorder="1"/>
    <xf numFmtId="164" fontId="0" fillId="0" borderId="12" xfId="1" applyNumberFormat="1" applyFont="1" applyFill="1" applyBorder="1" applyAlignment="1">
      <alignment vertical="center"/>
    </xf>
    <xf numFmtId="165" fontId="7" fillId="0" borderId="18" xfId="0" applyNumberFormat="1" applyFont="1" applyBorder="1" applyAlignment="1">
      <alignment horizontal="left"/>
    </xf>
    <xf numFmtId="0" fontId="0" fillId="0" borderId="1" xfId="0" applyBorder="1"/>
    <xf numFmtId="0" fontId="0" fillId="0" borderId="2" xfId="0" applyBorder="1" applyAlignment="1">
      <alignment horizontal="left"/>
    </xf>
    <xf numFmtId="166" fontId="0" fillId="0" borderId="2" xfId="0" applyNumberFormat="1" applyBorder="1" applyAlignment="1">
      <alignment horizontal="left"/>
    </xf>
    <xf numFmtId="44" fontId="0" fillId="0" borderId="2" xfId="1" applyFont="1" applyFill="1" applyBorder="1"/>
    <xf numFmtId="0" fontId="0" fillId="0" borderId="2" xfId="0" applyBorder="1" applyAlignment="1">
      <alignment horizontal="center" vertical="center"/>
    </xf>
    <xf numFmtId="166" fontId="0" fillId="0" borderId="2" xfId="1" applyNumberFormat="1" applyFont="1" applyFill="1" applyBorder="1" applyAlignment="1">
      <alignment horizontal="left"/>
    </xf>
    <xf numFmtId="165" fontId="7" fillId="0" borderId="3" xfId="0" applyNumberFormat="1" applyFont="1" applyBorder="1" applyAlignment="1">
      <alignment horizontal="left"/>
    </xf>
    <xf numFmtId="0" fontId="0" fillId="0" borderId="7" xfId="0" applyBorder="1"/>
    <xf numFmtId="166" fontId="0" fillId="0" borderId="7" xfId="0" applyNumberFormat="1" applyBorder="1" applyAlignment="1">
      <alignment horizontal="left"/>
    </xf>
    <xf numFmtId="44" fontId="8" fillId="0" borderId="7" xfId="1" applyFont="1" applyFill="1" applyBorder="1" applyAlignment="1">
      <alignment horizontal="center" vertical="center"/>
    </xf>
    <xf numFmtId="6" fontId="0" fillId="0" borderId="6" xfId="1" applyNumberFormat="1" applyFont="1" applyFill="1" applyBorder="1"/>
    <xf numFmtId="44" fontId="11" fillId="0" borderId="6" xfId="1" applyFont="1" applyFill="1" applyBorder="1" applyAlignment="1">
      <alignment horizontal="center" vertical="center"/>
    </xf>
    <xf numFmtId="44" fontId="11" fillId="0" borderId="6" xfId="1" applyFont="1" applyFill="1" applyBorder="1" applyAlignment="1">
      <alignment horizontal="right" vertical="center"/>
    </xf>
    <xf numFmtId="166" fontId="7" fillId="0" borderId="7" xfId="0" applyNumberFormat="1" applyFont="1" applyBorder="1" applyAlignment="1">
      <alignment horizontal="left"/>
    </xf>
    <xf numFmtId="166" fontId="7" fillId="0" borderId="11" xfId="0" applyNumberFormat="1" applyFont="1" applyBorder="1" applyAlignment="1">
      <alignment horizontal="left"/>
    </xf>
    <xf numFmtId="44" fontId="7" fillId="0" borderId="6" xfId="0" applyNumberFormat="1" applyFont="1" applyBorder="1"/>
    <xf numFmtId="44" fontId="7" fillId="0" borderId="7" xfId="1" applyFont="1" applyFill="1" applyBorder="1" applyAlignment="1">
      <alignment horizontal="center" vertical="center"/>
    </xf>
    <xf numFmtId="44" fontId="0" fillId="0" borderId="6" xfId="1" applyFont="1" applyFill="1" applyBorder="1" applyAlignment="1">
      <alignment horizontal="center" vertical="center"/>
    </xf>
    <xf numFmtId="0" fontId="0" fillId="0" borderId="10" xfId="0" applyBorder="1"/>
    <xf numFmtId="44" fontId="0" fillId="0" borderId="6" xfId="1" applyFont="1" applyFill="1" applyBorder="1" applyAlignment="1">
      <alignment horizontal="right" vertical="center"/>
    </xf>
    <xf numFmtId="0" fontId="0" fillId="0" borderId="17" xfId="0" applyBorder="1" applyAlignment="1">
      <alignment horizontal="left"/>
    </xf>
    <xf numFmtId="166" fontId="0" fillId="0" borderId="17" xfId="0" applyNumberFormat="1" applyBorder="1" applyAlignment="1">
      <alignment horizontal="left"/>
    </xf>
    <xf numFmtId="44" fontId="0" fillId="0" borderId="17" xfId="1" applyFont="1" applyFill="1" applyBorder="1"/>
    <xf numFmtId="44" fontId="0" fillId="0" borderId="17" xfId="1" applyFont="1" applyFill="1" applyBorder="1" applyAlignment="1">
      <alignment horizontal="right" vertical="center"/>
    </xf>
    <xf numFmtId="44" fontId="0" fillId="0" borderId="2" xfId="1" applyFont="1" applyFill="1" applyBorder="1" applyAlignment="1">
      <alignment horizontal="center"/>
    </xf>
    <xf numFmtId="0" fontId="0" fillId="0" borderId="20" xfId="0" applyBorder="1"/>
    <xf numFmtId="0" fontId="0" fillId="0" borderId="20" xfId="0" applyBorder="1" applyAlignment="1">
      <alignment horizontal="left"/>
    </xf>
    <xf numFmtId="166" fontId="0" fillId="0" borderId="20" xfId="0" applyNumberFormat="1" applyBorder="1" applyAlignment="1">
      <alignment horizontal="left"/>
    </xf>
    <xf numFmtId="44" fontId="0" fillId="0" borderId="20" xfId="1" applyFont="1" applyFill="1" applyBorder="1" applyAlignment="1">
      <alignment horizontal="center"/>
    </xf>
    <xf numFmtId="44" fontId="0" fillId="0" borderId="20" xfId="0" applyNumberFormat="1" applyBorder="1" applyAlignment="1">
      <alignment vertical="center"/>
    </xf>
    <xf numFmtId="44" fontId="0" fillId="0" borderId="6" xfId="1" applyFont="1" applyFill="1" applyBorder="1" applyAlignment="1">
      <alignment horizontal="center"/>
    </xf>
    <xf numFmtId="44" fontId="0" fillId="0" borderId="6" xfId="0" applyNumberFormat="1" applyBorder="1" applyAlignment="1">
      <alignment vertical="center"/>
    </xf>
    <xf numFmtId="44" fontId="0" fillId="0" borderId="6" xfId="0" applyNumberFormat="1" applyBorder="1" applyAlignment="1">
      <alignment horizontal="right" vertical="center"/>
    </xf>
    <xf numFmtId="44" fontId="0" fillId="0" borderId="6" xfId="1" applyFont="1" applyFill="1" applyBorder="1" applyAlignment="1">
      <alignment vertical="center"/>
    </xf>
    <xf numFmtId="44" fontId="0" fillId="0" borderId="6" xfId="1" applyFont="1" applyFill="1" applyBorder="1" applyAlignment="1"/>
    <xf numFmtId="44" fontId="0" fillId="0" borderId="16" xfId="1" applyFont="1" applyFill="1" applyBorder="1" applyAlignment="1"/>
    <xf numFmtId="6" fontId="0" fillId="0" borderId="6" xfId="1" applyNumberFormat="1" applyFont="1" applyFill="1" applyBorder="1" applyAlignment="1">
      <alignment horizontal="center"/>
    </xf>
    <xf numFmtId="14" fontId="7" fillId="0" borderId="6" xfId="0" applyNumberFormat="1" applyFont="1" applyBorder="1"/>
    <xf numFmtId="0" fontId="7" fillId="0" borderId="12" xfId="0" applyFont="1" applyBorder="1"/>
    <xf numFmtId="166" fontId="0" fillId="0" borderId="12" xfId="0" applyNumberFormat="1" applyBorder="1" applyAlignment="1">
      <alignment horizontal="left"/>
    </xf>
    <xf numFmtId="44" fontId="0" fillId="0" borderId="12" xfId="1" applyFont="1" applyFill="1" applyBorder="1" applyAlignment="1">
      <alignment horizontal="center"/>
    </xf>
    <xf numFmtId="8" fontId="0" fillId="0" borderId="6" xfId="0" applyNumberFormat="1" applyBorder="1" applyAlignment="1">
      <alignment horizontal="left"/>
    </xf>
    <xf numFmtId="165" fontId="8" fillId="0" borderId="18" xfId="0" applyNumberFormat="1" applyFont="1" applyBorder="1" applyAlignment="1" applyProtection="1">
      <alignment horizontal="left"/>
      <protection locked="0"/>
    </xf>
    <xf numFmtId="166" fontId="0" fillId="0" borderId="37" xfId="0" applyNumberFormat="1" applyBorder="1" applyAlignment="1">
      <alignment horizontal="left"/>
    </xf>
    <xf numFmtId="8" fontId="0" fillId="0" borderId="0" xfId="0" applyNumberFormat="1"/>
    <xf numFmtId="166" fontId="0" fillId="0" borderId="16" xfId="0" applyNumberFormat="1" applyBorder="1" applyAlignment="1">
      <alignment horizontal="left"/>
    </xf>
    <xf numFmtId="0" fontId="0" fillId="0" borderId="14" xfId="0" applyBorder="1"/>
    <xf numFmtId="0" fontId="7" fillId="0" borderId="14" xfId="0" applyFont="1" applyBorder="1" applyAlignment="1">
      <alignment horizontal="left"/>
    </xf>
    <xf numFmtId="166" fontId="0" fillId="0" borderId="13" xfId="0" applyNumberFormat="1" applyBorder="1" applyAlignment="1">
      <alignment horizontal="left"/>
    </xf>
    <xf numFmtId="44" fontId="0" fillId="0" borderId="13" xfId="1" applyFont="1" applyFill="1" applyBorder="1" applyAlignment="1">
      <alignment horizontal="center"/>
    </xf>
    <xf numFmtId="44" fontId="0" fillId="0" borderId="13" xfId="1" applyFont="1" applyFill="1" applyBorder="1" applyAlignment="1">
      <alignment horizontal="right" vertical="center"/>
    </xf>
    <xf numFmtId="0" fontId="0" fillId="0" borderId="35" xfId="0" applyBorder="1"/>
    <xf numFmtId="0" fontId="0" fillId="0" borderId="4" xfId="0" applyBorder="1"/>
    <xf numFmtId="166" fontId="0" fillId="0" borderId="5" xfId="0" applyNumberForma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166" fontId="0" fillId="0" borderId="5" xfId="1" applyNumberFormat="1" applyFont="1" applyFill="1" applyBorder="1" applyAlignment="1">
      <alignment horizontal="left"/>
    </xf>
    <xf numFmtId="165" fontId="7" fillId="0" borderId="35" xfId="0" applyNumberFormat="1" applyFont="1" applyBorder="1" applyAlignment="1" applyProtection="1">
      <alignment horizontal="left"/>
      <protection locked="0"/>
    </xf>
    <xf numFmtId="3" fontId="0" fillId="0" borderId="20" xfId="0" applyNumberFormat="1" applyBorder="1" applyAlignment="1">
      <alignment horizontal="left"/>
    </xf>
    <xf numFmtId="166" fontId="7" fillId="0" borderId="20" xfId="0" applyNumberFormat="1" applyFont="1" applyBorder="1" applyAlignment="1">
      <alignment horizontal="left"/>
    </xf>
    <xf numFmtId="0" fontId="0" fillId="0" borderId="20" xfId="0" applyBorder="1" applyAlignment="1">
      <alignment horizontal="center"/>
    </xf>
    <xf numFmtId="44" fontId="0" fillId="0" borderId="22" xfId="1" applyFont="1" applyFill="1" applyBorder="1" applyAlignment="1">
      <alignment vertical="center"/>
    </xf>
    <xf numFmtId="3" fontId="0" fillId="0" borderId="6" xfId="0" applyNumberFormat="1" applyBorder="1" applyAlignment="1">
      <alignment horizontal="left"/>
    </xf>
    <xf numFmtId="166" fontId="7" fillId="0" borderId="0" xfId="0" applyNumberFormat="1" applyFont="1" applyAlignment="1">
      <alignment horizontal="left"/>
    </xf>
    <xf numFmtId="0" fontId="7" fillId="0" borderId="6" xfId="0" applyFont="1" applyBorder="1" applyAlignment="1">
      <alignment horizontal="center"/>
    </xf>
    <xf numFmtId="165" fontId="0" fillId="0" borderId="6" xfId="0" applyNumberFormat="1" applyBorder="1" applyAlignment="1">
      <alignment horizontal="center" vertical="center"/>
    </xf>
    <xf numFmtId="0" fontId="0" fillId="0" borderId="12" xfId="0" applyBorder="1" applyAlignment="1" applyProtection="1">
      <alignment horizontal="left"/>
      <protection locked="0"/>
    </xf>
    <xf numFmtId="0" fontId="7" fillId="0" borderId="12" xfId="0" applyFont="1" applyBorder="1" applyProtection="1">
      <protection locked="0"/>
    </xf>
    <xf numFmtId="166" fontId="0" fillId="0" borderId="6" xfId="0" applyNumberFormat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center"/>
      <protection locked="0"/>
    </xf>
    <xf numFmtId="3" fontId="0" fillId="0" borderId="12" xfId="0" applyNumberFormat="1" applyBorder="1" applyAlignment="1" applyProtection="1">
      <alignment horizontal="left"/>
      <protection locked="0"/>
    </xf>
    <xf numFmtId="3" fontId="7" fillId="0" borderId="12" xfId="0" applyNumberFormat="1" applyFont="1" applyBorder="1" applyAlignment="1" applyProtection="1">
      <alignment horizontal="left"/>
      <protection locked="0"/>
    </xf>
    <xf numFmtId="165" fontId="0" fillId="0" borderId="12" xfId="0" applyNumberFormat="1" applyBorder="1" applyAlignment="1">
      <alignment horizontal="center" vertical="center"/>
    </xf>
    <xf numFmtId="0" fontId="7" fillId="0" borderId="12" xfId="0" applyFont="1" applyBorder="1" applyAlignment="1" applyProtection="1">
      <alignment horizontal="left"/>
      <protection locked="0"/>
    </xf>
    <xf numFmtId="166" fontId="7" fillId="0" borderId="12" xfId="0" applyNumberFormat="1" applyFont="1" applyBorder="1" applyAlignment="1" applyProtection="1">
      <alignment horizontal="left"/>
      <protection locked="0"/>
    </xf>
    <xf numFmtId="167" fontId="0" fillId="0" borderId="12" xfId="1" applyNumberFormat="1" applyFont="1" applyFill="1" applyBorder="1" applyAlignment="1" applyProtection="1">
      <alignment horizontal="right" vertical="center"/>
      <protection locked="0"/>
    </xf>
    <xf numFmtId="3" fontId="0" fillId="0" borderId="12" xfId="0" applyNumberFormat="1" applyBorder="1" applyAlignment="1">
      <alignment horizontal="left"/>
    </xf>
    <xf numFmtId="166" fontId="8" fillId="0" borderId="6" xfId="0" applyNumberFormat="1" applyFont="1" applyBorder="1" applyAlignment="1" applyProtection="1">
      <alignment horizontal="left"/>
      <protection locked="0"/>
    </xf>
    <xf numFmtId="165" fontId="8" fillId="0" borderId="10" xfId="1" applyNumberFormat="1" applyFont="1" applyFill="1" applyBorder="1" applyAlignment="1">
      <alignment horizontal="left"/>
    </xf>
    <xf numFmtId="3" fontId="0" fillId="0" borderId="13" xfId="0" applyNumberFormat="1" applyBorder="1" applyAlignment="1">
      <alignment horizontal="left"/>
    </xf>
    <xf numFmtId="166" fontId="7" fillId="0" borderId="13" xfId="0" applyNumberFormat="1" applyFont="1" applyBorder="1" applyAlignment="1" applyProtection="1">
      <alignment horizontal="left"/>
      <protection locked="0"/>
    </xf>
    <xf numFmtId="0" fontId="0" fillId="0" borderId="13" xfId="0" applyBorder="1" applyAlignment="1" applyProtection="1">
      <alignment horizontal="center"/>
      <protection locked="0"/>
    </xf>
    <xf numFmtId="167" fontId="0" fillId="0" borderId="13" xfId="1" applyNumberFormat="1" applyFont="1" applyFill="1" applyBorder="1" applyAlignment="1" applyProtection="1">
      <alignment horizontal="right" vertical="center"/>
      <protection locked="0"/>
    </xf>
    <xf numFmtId="0" fontId="0" fillId="0" borderId="13" xfId="0" applyBorder="1"/>
    <xf numFmtId="0" fontId="7" fillId="0" borderId="0" xfId="0" applyFont="1" applyProtection="1">
      <protection locked="0"/>
    </xf>
    <xf numFmtId="166" fontId="7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44" fontId="0" fillId="0" borderId="0" xfId="0" applyNumberFormat="1" applyAlignment="1">
      <alignment horizontal="center" vertical="center"/>
    </xf>
    <xf numFmtId="165" fontId="7" fillId="0" borderId="36" xfId="0" applyNumberFormat="1" applyFont="1" applyBorder="1" applyAlignment="1">
      <alignment horizontal="left"/>
    </xf>
    <xf numFmtId="0" fontId="0" fillId="0" borderId="22" xfId="0" applyBorder="1"/>
    <xf numFmtId="0" fontId="0" fillId="0" borderId="20" xfId="0" applyBorder="1" applyAlignment="1" applyProtection="1">
      <alignment horizontal="left"/>
      <protection locked="0"/>
    </xf>
    <xf numFmtId="166" fontId="7" fillId="0" borderId="20" xfId="0" applyNumberFormat="1" applyFont="1" applyBorder="1" applyAlignment="1" applyProtection="1">
      <alignment horizontal="left"/>
      <protection locked="0"/>
    </xf>
    <xf numFmtId="0" fontId="0" fillId="0" borderId="20" xfId="0" applyBorder="1" applyAlignment="1" applyProtection="1">
      <alignment horizontal="center"/>
      <protection locked="0"/>
    </xf>
    <xf numFmtId="44" fontId="0" fillId="0" borderId="20" xfId="1" applyFont="1" applyFill="1" applyBorder="1" applyAlignment="1" applyProtection="1">
      <alignment horizontal="center" vertical="center"/>
      <protection locked="0"/>
    </xf>
    <xf numFmtId="166" fontId="0" fillId="0" borderId="20" xfId="1" applyNumberFormat="1" applyFont="1" applyFill="1" applyBorder="1" applyAlignment="1" applyProtection="1">
      <alignment horizontal="left"/>
      <protection locked="0"/>
    </xf>
    <xf numFmtId="165" fontId="7" fillId="0" borderId="33" xfId="0" applyNumberFormat="1" applyFont="1" applyBorder="1" applyAlignment="1" applyProtection="1">
      <alignment horizontal="left"/>
      <protection locked="0"/>
    </xf>
    <xf numFmtId="44" fontId="0" fillId="0" borderId="12" xfId="1" applyFont="1" applyFill="1" applyBorder="1" applyAlignment="1" applyProtection="1">
      <alignment horizontal="center" vertical="center"/>
      <protection locked="0"/>
    </xf>
    <xf numFmtId="166" fontId="0" fillId="0" borderId="12" xfId="1" applyNumberFormat="1" applyFont="1" applyFill="1" applyBorder="1" applyAlignment="1" applyProtection="1">
      <alignment horizontal="left"/>
      <protection locked="0"/>
    </xf>
    <xf numFmtId="0" fontId="7" fillId="0" borderId="12" xfId="0" applyFont="1" applyBorder="1" applyAlignment="1" applyProtection="1">
      <alignment horizontal="center"/>
      <protection locked="0"/>
    </xf>
    <xf numFmtId="44" fontId="7" fillId="0" borderId="12" xfId="1" applyFont="1" applyFill="1" applyBorder="1" applyAlignment="1" applyProtection="1">
      <alignment horizontal="center" vertical="center"/>
      <protection locked="0"/>
    </xf>
    <xf numFmtId="0" fontId="7" fillId="0" borderId="6" xfId="0" applyFont="1" applyBorder="1" applyProtection="1">
      <protection locked="0"/>
    </xf>
    <xf numFmtId="166" fontId="12" fillId="0" borderId="6" xfId="1" applyNumberFormat="1" applyFont="1" applyFill="1" applyBorder="1" applyAlignment="1" applyProtection="1">
      <alignment horizontal="left"/>
    </xf>
    <xf numFmtId="166" fontId="0" fillId="0" borderId="13" xfId="0" applyNumberFormat="1" applyBorder="1" applyAlignment="1" applyProtection="1">
      <alignment horizontal="left"/>
      <protection locked="0"/>
    </xf>
    <xf numFmtId="0" fontId="0" fillId="0" borderId="13" xfId="0" applyBorder="1" applyAlignment="1">
      <alignment horizontal="center"/>
    </xf>
    <xf numFmtId="44" fontId="0" fillId="0" borderId="13" xfId="1" applyFont="1" applyFill="1" applyBorder="1" applyAlignment="1">
      <alignment vertical="center"/>
    </xf>
    <xf numFmtId="44" fontId="11" fillId="0" borderId="7" xfId="1" applyFont="1" applyFill="1" applyBorder="1" applyAlignment="1">
      <alignment horizontal="right" vertical="center"/>
    </xf>
    <xf numFmtId="8" fontId="7" fillId="0" borderId="10" xfId="0" applyNumberFormat="1" applyFont="1" applyBorder="1"/>
    <xf numFmtId="165" fontId="7" fillId="0" borderId="18" xfId="0" applyNumberFormat="1" applyFont="1" applyBorder="1" applyAlignment="1" applyProtection="1">
      <alignment horizontal="left"/>
      <protection locked="0"/>
    </xf>
    <xf numFmtId="0" fontId="14" fillId="0" borderId="0" xfId="0" applyFont="1"/>
    <xf numFmtId="0" fontId="0" fillId="0" borderId="0" xfId="1" applyNumberFormat="1" applyFont="1" applyFill="1" applyAlignment="1">
      <alignment horizontal="left"/>
    </xf>
    <xf numFmtId="165" fontId="8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center"/>
    </xf>
    <xf numFmtId="0" fontId="7" fillId="0" borderId="38" xfId="0" applyFont="1" applyBorder="1"/>
    <xf numFmtId="0" fontId="7" fillId="0" borderId="38" xfId="0" applyFont="1" applyBorder="1" applyAlignment="1">
      <alignment horizontal="left"/>
    </xf>
    <xf numFmtId="0" fontId="7" fillId="0" borderId="39" xfId="0" applyFont="1" applyBorder="1"/>
    <xf numFmtId="0" fontId="0" fillId="0" borderId="40" xfId="0" applyBorder="1"/>
    <xf numFmtId="0" fontId="6" fillId="0" borderId="41" xfId="0" applyFont="1" applyBorder="1" applyAlignment="1">
      <alignment horizontal="left"/>
    </xf>
    <xf numFmtId="166" fontId="6" fillId="0" borderId="41" xfId="0" applyNumberFormat="1" applyFont="1" applyBorder="1" applyAlignment="1">
      <alignment horizontal="left"/>
    </xf>
    <xf numFmtId="0" fontId="6" fillId="0" borderId="41" xfId="0" applyFont="1" applyBorder="1" applyAlignment="1">
      <alignment horizontal="center"/>
    </xf>
    <xf numFmtId="0" fontId="0" fillId="0" borderId="41" xfId="0" applyBorder="1" applyAlignment="1">
      <alignment horizontal="center" vertical="center"/>
    </xf>
    <xf numFmtId="166" fontId="0" fillId="0" borderId="41" xfId="1" applyNumberFormat="1" applyFont="1" applyFill="1" applyBorder="1" applyAlignment="1">
      <alignment horizontal="left"/>
    </xf>
    <xf numFmtId="165" fontId="6" fillId="0" borderId="42" xfId="0" applyNumberFormat="1" applyFont="1" applyBorder="1" applyAlignment="1">
      <alignment horizontal="center"/>
    </xf>
    <xf numFmtId="165" fontId="12" fillId="0" borderId="18" xfId="0" applyNumberFormat="1" applyFont="1" applyBorder="1"/>
    <xf numFmtId="8" fontId="12" fillId="0" borderId="7" xfId="0" applyNumberFormat="1" applyFont="1" applyBorder="1" applyAlignment="1">
      <alignment horizontal="left"/>
    </xf>
    <xf numFmtId="8" fontId="12" fillId="0" borderId="6" xfId="0" applyNumberFormat="1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6" xfId="0" applyBorder="1" applyAlignment="1">
      <alignment horizontal="left"/>
    </xf>
    <xf numFmtId="164" fontId="12" fillId="0" borderId="22" xfId="1" applyNumberFormat="1" applyFont="1" applyFill="1" applyBorder="1" applyAlignment="1">
      <alignment horizontal="left" vertical="center"/>
    </xf>
    <xf numFmtId="165" fontId="8" fillId="0" borderId="34" xfId="0" applyNumberFormat="1" applyFont="1" applyBorder="1" applyAlignment="1">
      <alignment horizontal="right" vertical="center"/>
    </xf>
    <xf numFmtId="8" fontId="0" fillId="0" borderId="10" xfId="0" applyNumberFormat="1" applyBorder="1"/>
    <xf numFmtId="165" fontId="0" fillId="0" borderId="10" xfId="0" applyNumberFormat="1" applyBorder="1"/>
    <xf numFmtId="0" fontId="15" fillId="0" borderId="0" xfId="0" applyFont="1" applyAlignment="1" applyProtection="1">
      <alignment horizontal="left"/>
      <protection locked="0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7" fillId="0" borderId="11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1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6" xfId="0" applyBorder="1" applyAlignment="1">
      <alignment horizontal="center"/>
    </xf>
    <xf numFmtId="0" fontId="7" fillId="0" borderId="29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27" xfId="0" applyFont="1" applyBorder="1" applyAlignment="1">
      <alignment horizontal="left" vertical="center"/>
    </xf>
    <xf numFmtId="0" fontId="7" fillId="0" borderId="28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7" fillId="0" borderId="24" xfId="0" quotePrefix="1" applyFont="1" applyBorder="1" applyAlignment="1">
      <alignment horizontal="center"/>
    </xf>
    <xf numFmtId="0" fontId="7" fillId="0" borderId="25" xfId="0" quotePrefix="1" applyFont="1" applyBorder="1" applyAlignment="1">
      <alignment horizontal="center"/>
    </xf>
    <xf numFmtId="0" fontId="7" fillId="0" borderId="26" xfId="0" quotePrefix="1" applyFont="1" applyBorder="1" applyAlignment="1">
      <alignment horizontal="center"/>
    </xf>
    <xf numFmtId="0" fontId="0" fillId="0" borderId="9" xfId="0" applyBorder="1" applyAlignment="1">
      <alignment horizontal="left"/>
    </xf>
    <xf numFmtId="0" fontId="0" fillId="0" borderId="6" xfId="0" applyBorder="1" applyAlignment="1">
      <alignment horizontal="left"/>
    </xf>
    <xf numFmtId="0" fontId="7" fillId="0" borderId="27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13" fillId="0" borderId="1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5" xfId="0" applyFont="1" applyBorder="1" applyAlignment="1">
      <alignment horizontal="left"/>
    </xf>
    <xf numFmtId="0" fontId="13" fillId="0" borderId="4" xfId="0" quotePrefix="1" applyFont="1" applyBorder="1" applyAlignment="1">
      <alignment horizontal="left"/>
    </xf>
    <xf numFmtId="0" fontId="13" fillId="0" borderId="5" xfId="0" quotePrefix="1" applyFont="1" applyBorder="1" applyAlignment="1">
      <alignment horizontal="left"/>
    </xf>
    <xf numFmtId="0" fontId="13" fillId="0" borderId="15" xfId="0" applyFont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left"/>
      <protection locked="0"/>
    </xf>
    <xf numFmtId="0" fontId="13" fillId="0" borderId="36" xfId="0" applyFont="1" applyBorder="1" applyAlignment="1" applyProtection="1">
      <alignment horizontal="left"/>
      <protection locked="0"/>
    </xf>
    <xf numFmtId="0" fontId="0" fillId="0" borderId="29" xfId="0" applyBorder="1" applyAlignment="1" applyProtection="1">
      <alignment horizontal="left"/>
      <protection locked="0"/>
    </xf>
    <xf numFmtId="0" fontId="0" fillId="0" borderId="30" xfId="0" applyBorder="1" applyAlignment="1" applyProtection="1">
      <alignment horizontal="left"/>
      <protection locked="0"/>
    </xf>
    <xf numFmtId="0" fontId="0" fillId="0" borderId="31" xfId="0" applyBorder="1" applyAlignment="1" applyProtection="1">
      <alignment horizontal="left"/>
      <protection locked="0"/>
    </xf>
    <xf numFmtId="0" fontId="0" fillId="0" borderId="24" xfId="0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  <protection locked="0"/>
    </xf>
    <xf numFmtId="0" fontId="0" fillId="0" borderId="26" xfId="0" applyBorder="1" applyAlignment="1" applyProtection="1">
      <alignment horizontal="center"/>
      <protection locked="0"/>
    </xf>
    <xf numFmtId="0" fontId="0" fillId="0" borderId="27" xfId="0" applyBorder="1" applyAlignment="1" applyProtection="1">
      <alignment horizontal="left"/>
      <protection locked="0"/>
    </xf>
    <xf numFmtId="0" fontId="0" fillId="0" borderId="28" xfId="0" applyBorder="1" applyAlignment="1" applyProtection="1">
      <alignment horizontal="left"/>
      <protection locked="0"/>
    </xf>
    <xf numFmtId="0" fontId="0" fillId="0" borderId="16" xfId="0" applyBorder="1" applyAlignment="1" applyProtection="1">
      <alignment horizontal="left"/>
      <protection locked="0"/>
    </xf>
    <xf numFmtId="0" fontId="7" fillId="0" borderId="27" xfId="0" applyFont="1" applyBorder="1" applyAlignment="1" applyProtection="1">
      <alignment horizontal="center"/>
      <protection locked="0"/>
    </xf>
    <xf numFmtId="0" fontId="7" fillId="0" borderId="28" xfId="0" applyFont="1" applyBorder="1" applyAlignment="1" applyProtection="1">
      <alignment horizontal="center"/>
      <protection locked="0"/>
    </xf>
    <xf numFmtId="0" fontId="7" fillId="0" borderId="16" xfId="0" applyFont="1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7" fillId="0" borderId="27" xfId="0" applyFont="1" applyBorder="1" applyAlignment="1" applyProtection="1">
      <alignment horizontal="left"/>
      <protection locked="0"/>
    </xf>
    <xf numFmtId="0" fontId="7" fillId="0" borderId="28" xfId="0" applyFont="1" applyBorder="1" applyAlignment="1" applyProtection="1">
      <alignment horizontal="left"/>
      <protection locked="0"/>
    </xf>
    <xf numFmtId="0" fontId="7" fillId="0" borderId="16" xfId="0" applyFont="1" applyBorder="1" applyAlignment="1" applyProtection="1">
      <alignment horizontal="left"/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7EEB57"/>
      <color rgb="FF7E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EA1B66-CEED-4F1F-908B-3AFCA8547CDC}">
  <sheetPr>
    <pageSetUpPr fitToPage="1"/>
  </sheetPr>
  <dimension ref="B1:M142"/>
  <sheetViews>
    <sheetView tabSelected="1" zoomScale="75" zoomScaleNormal="75" workbookViewId="0">
      <selection activeCell="E122" sqref="E122"/>
    </sheetView>
  </sheetViews>
  <sheetFormatPr defaultRowHeight="15" x14ac:dyDescent="0.25"/>
  <cols>
    <col min="1" max="1" width="7.85546875" customWidth="1"/>
    <col min="2" max="2" width="3.42578125" customWidth="1"/>
    <col min="3" max="3" width="3.28515625" customWidth="1"/>
    <col min="4" max="4" width="32.5703125" customWidth="1"/>
    <col min="5" max="5" width="31.42578125" customWidth="1"/>
    <col min="6" max="6" width="8.28515625" style="21" customWidth="1"/>
    <col min="7" max="7" width="12.28515625" style="7" bestFit="1" customWidth="1"/>
    <col min="8" max="8" width="5.85546875" style="1" customWidth="1"/>
    <col min="9" max="9" width="4.42578125" style="5" customWidth="1"/>
    <col min="10" max="10" width="14.5703125" style="46" customWidth="1"/>
    <col min="11" max="11" width="14.7109375" style="253" customWidth="1"/>
    <col min="12" max="12" width="26.140625" style="6" customWidth="1"/>
    <col min="13" max="13" width="174.7109375" style="2" customWidth="1"/>
  </cols>
  <sheetData>
    <row r="1" spans="2:13" ht="36" customHeight="1" thickBot="1" x14ac:dyDescent="0.3">
      <c r="B1" s="275" t="s">
        <v>69</v>
      </c>
      <c r="C1" s="276"/>
      <c r="D1" s="276"/>
      <c r="E1" s="276"/>
      <c r="F1" s="276"/>
      <c r="G1" s="276"/>
      <c r="H1" s="276"/>
      <c r="I1" s="276"/>
      <c r="J1" s="270" t="s">
        <v>0</v>
      </c>
      <c r="K1" s="271">
        <v>141959</v>
      </c>
      <c r="L1" s="18"/>
      <c r="M1" s="19"/>
    </row>
    <row r="2" spans="2:13" ht="15.75" thickBot="1" x14ac:dyDescent="0.3">
      <c r="B2" s="337"/>
      <c r="C2" s="338"/>
      <c r="D2" s="338"/>
      <c r="E2" s="85" t="s">
        <v>1</v>
      </c>
      <c r="F2" s="85" t="s">
        <v>2</v>
      </c>
      <c r="G2" s="86" t="s">
        <v>3</v>
      </c>
      <c r="H2" s="267"/>
      <c r="I2" s="87"/>
      <c r="J2" s="88" t="s">
        <v>4</v>
      </c>
      <c r="K2" s="89" t="s">
        <v>5</v>
      </c>
      <c r="L2" s="47" t="s">
        <v>6</v>
      </c>
      <c r="M2" s="48"/>
    </row>
    <row r="3" spans="2:13" ht="14.1" customHeight="1" thickBot="1" x14ac:dyDescent="0.3">
      <c r="B3" s="315" t="s">
        <v>7</v>
      </c>
      <c r="C3" s="316"/>
      <c r="D3" s="317"/>
      <c r="E3" s="257"/>
      <c r="F3" s="258"/>
      <c r="G3" s="259"/>
      <c r="H3" s="260"/>
      <c r="I3" s="261"/>
      <c r="J3" s="262"/>
      <c r="K3" s="263"/>
      <c r="L3" s="72"/>
      <c r="M3" s="7"/>
    </row>
    <row r="4" spans="2:13" ht="14.1" customHeight="1" x14ac:dyDescent="0.25">
      <c r="B4" s="279"/>
      <c r="C4" s="280"/>
      <c r="D4" s="281"/>
      <c r="E4" s="92"/>
      <c r="F4" s="93"/>
      <c r="G4" s="94"/>
      <c r="H4" s="95"/>
      <c r="I4" s="96"/>
      <c r="J4" s="97"/>
      <c r="K4" s="98"/>
      <c r="L4" s="8"/>
    </row>
    <row r="5" spans="2:13" ht="14.1" customHeight="1" x14ac:dyDescent="0.25">
      <c r="B5" s="282" t="s">
        <v>29</v>
      </c>
      <c r="C5" s="283"/>
      <c r="D5" s="284"/>
      <c r="E5" s="15" t="s">
        <v>41</v>
      </c>
      <c r="F5" s="269"/>
      <c r="G5" s="62"/>
      <c r="H5" s="63"/>
      <c r="I5" s="99"/>
      <c r="J5" s="100">
        <v>0</v>
      </c>
      <c r="K5" s="55">
        <v>0</v>
      </c>
      <c r="L5" s="35">
        <f>(J5-K5)</f>
        <v>0</v>
      </c>
      <c r="M5" s="21"/>
    </row>
    <row r="6" spans="2:13" ht="14.1" customHeight="1" x14ac:dyDescent="0.25">
      <c r="B6" s="282"/>
      <c r="C6" s="283"/>
      <c r="D6" s="284"/>
      <c r="E6" s="15"/>
      <c r="F6" s="101"/>
      <c r="G6" s="62"/>
      <c r="H6" s="63"/>
      <c r="I6" s="99"/>
      <c r="J6" s="100"/>
      <c r="K6" s="55"/>
      <c r="L6" s="35"/>
      <c r="M6" s="21"/>
    </row>
    <row r="7" spans="2:13" ht="14.1" customHeight="1" x14ac:dyDescent="0.25">
      <c r="B7" s="282" t="s">
        <v>9</v>
      </c>
      <c r="C7" s="283"/>
      <c r="D7" s="284"/>
      <c r="E7" s="15" t="s">
        <v>10</v>
      </c>
      <c r="F7" s="101"/>
      <c r="G7" s="62"/>
      <c r="H7" s="63"/>
      <c r="I7" s="99"/>
      <c r="J7" s="100">
        <v>6600</v>
      </c>
      <c r="K7" s="55"/>
      <c r="L7" s="35">
        <f>(J7-K7)</f>
        <v>6600</v>
      </c>
      <c r="M7" s="24"/>
    </row>
    <row r="8" spans="2:13" ht="14.1" customHeight="1" x14ac:dyDescent="0.25">
      <c r="B8" s="282"/>
      <c r="C8" s="283"/>
      <c r="D8" s="284"/>
      <c r="E8" s="16"/>
      <c r="F8" s="71"/>
      <c r="G8" s="62"/>
      <c r="H8" s="63"/>
      <c r="I8" s="99"/>
      <c r="J8" s="100"/>
      <c r="K8" s="55"/>
      <c r="L8" s="35"/>
      <c r="M8" s="22"/>
    </row>
    <row r="9" spans="2:13" s="10" customFormat="1" ht="14.1" customHeight="1" x14ac:dyDescent="0.25">
      <c r="B9" s="282" t="s">
        <v>11</v>
      </c>
      <c r="C9" s="283"/>
      <c r="D9" s="284"/>
      <c r="E9" s="15" t="s">
        <v>37</v>
      </c>
      <c r="F9" s="14"/>
      <c r="G9" s="102"/>
      <c r="H9" s="103"/>
      <c r="I9" s="104"/>
      <c r="J9" s="105">
        <v>1600</v>
      </c>
      <c r="K9" s="70">
        <v>1574.49</v>
      </c>
      <c r="L9" s="36">
        <f>(J9-K9)</f>
        <v>25.509999999999991</v>
      </c>
      <c r="M9" s="23"/>
    </row>
    <row r="10" spans="2:13" s="10" customFormat="1" ht="14.1" customHeight="1" x14ac:dyDescent="0.25">
      <c r="B10" s="282"/>
      <c r="C10" s="283"/>
      <c r="D10" s="284"/>
      <c r="E10" s="15"/>
      <c r="F10" s="14"/>
      <c r="G10" s="102"/>
      <c r="H10" s="103"/>
      <c r="I10" s="104"/>
      <c r="J10" s="105"/>
      <c r="K10" s="70"/>
      <c r="L10" s="36"/>
      <c r="M10" s="23"/>
    </row>
    <row r="11" spans="2:13" s="10" customFormat="1" ht="14.1" customHeight="1" x14ac:dyDescent="0.25">
      <c r="B11" s="282" t="s">
        <v>36</v>
      </c>
      <c r="C11" s="283"/>
      <c r="D11" s="284"/>
      <c r="E11" s="15"/>
      <c r="F11" s="14"/>
      <c r="G11" s="102"/>
      <c r="H11" s="103"/>
      <c r="I11" s="104"/>
      <c r="J11" s="105"/>
      <c r="K11" s="70"/>
      <c r="L11" s="36"/>
      <c r="M11" s="23"/>
    </row>
    <row r="12" spans="2:13" ht="14.1" customHeight="1" x14ac:dyDescent="0.25">
      <c r="B12" s="282"/>
      <c r="C12" s="283"/>
      <c r="D12" s="284"/>
      <c r="E12" s="16" t="s">
        <v>38</v>
      </c>
      <c r="F12" s="14">
        <v>1</v>
      </c>
      <c r="G12" s="102">
        <v>2750</v>
      </c>
      <c r="H12" s="63"/>
      <c r="I12" s="106"/>
      <c r="J12" s="100">
        <v>2750</v>
      </c>
      <c r="K12" s="49">
        <v>2750</v>
      </c>
      <c r="L12" s="37">
        <f>(J12-K12)</f>
        <v>0</v>
      </c>
      <c r="M12" s="3"/>
    </row>
    <row r="13" spans="2:13" ht="14.1" customHeight="1" x14ac:dyDescent="0.25">
      <c r="B13" s="282"/>
      <c r="C13" s="283"/>
      <c r="D13" s="284"/>
      <c r="E13" s="15" t="s">
        <v>82</v>
      </c>
      <c r="F13" s="14">
        <v>8</v>
      </c>
      <c r="G13" s="102" t="s">
        <v>83</v>
      </c>
      <c r="H13" s="63"/>
      <c r="I13" s="106"/>
      <c r="J13" s="100">
        <v>180</v>
      </c>
      <c r="K13" s="49">
        <v>120</v>
      </c>
      <c r="L13" s="37">
        <f>(J13-K13)</f>
        <v>60</v>
      </c>
      <c r="M13"/>
    </row>
    <row r="14" spans="2:13" ht="14.1" customHeight="1" x14ac:dyDescent="0.25">
      <c r="B14" s="282"/>
      <c r="C14" s="283"/>
      <c r="D14" s="284"/>
      <c r="E14" s="15" t="s">
        <v>85</v>
      </c>
      <c r="F14" s="14">
        <v>8</v>
      </c>
      <c r="G14" s="62" t="s">
        <v>83</v>
      </c>
      <c r="H14" s="63"/>
      <c r="I14" s="64"/>
      <c r="J14" s="100">
        <v>180</v>
      </c>
      <c r="K14" s="49">
        <v>120</v>
      </c>
      <c r="L14" s="37">
        <f>(J14-K14)</f>
        <v>60</v>
      </c>
      <c r="M14" s="9"/>
    </row>
    <row r="15" spans="2:13" ht="13.5" customHeight="1" x14ac:dyDescent="0.25">
      <c r="B15" s="282"/>
      <c r="C15" s="283"/>
      <c r="D15" s="284"/>
      <c r="E15" s="17" t="s">
        <v>86</v>
      </c>
      <c r="F15" s="14">
        <v>11</v>
      </c>
      <c r="G15" s="62" t="s">
        <v>83</v>
      </c>
      <c r="H15" s="63"/>
      <c r="I15" s="64"/>
      <c r="J15" s="100">
        <v>180</v>
      </c>
      <c r="K15" s="49">
        <v>165</v>
      </c>
      <c r="L15" s="37"/>
      <c r="M15" s="9"/>
    </row>
    <row r="16" spans="2:13" ht="14.1" customHeight="1" x14ac:dyDescent="0.25">
      <c r="B16" s="308"/>
      <c r="C16" s="309"/>
      <c r="D16" s="278"/>
      <c r="E16" s="15"/>
      <c r="F16" s="14"/>
      <c r="G16" s="62"/>
      <c r="H16" s="63"/>
      <c r="I16" s="64"/>
      <c r="J16" s="100"/>
      <c r="K16" s="68"/>
      <c r="L16" s="65"/>
      <c r="M16" s="66"/>
    </row>
    <row r="17" spans="2:13" ht="14.1" customHeight="1" x14ac:dyDescent="0.25">
      <c r="B17" s="282" t="s">
        <v>39</v>
      </c>
      <c r="C17" s="283"/>
      <c r="D17" s="284"/>
      <c r="E17" s="15"/>
      <c r="F17" s="14"/>
      <c r="G17" s="62"/>
      <c r="H17" s="63"/>
      <c r="I17" s="64"/>
      <c r="J17" s="100">
        <v>17143.099999999999</v>
      </c>
      <c r="K17" s="49"/>
      <c r="L17" s="37"/>
      <c r="M17" s="13"/>
    </row>
    <row r="18" spans="2:13" ht="14.1" customHeight="1" x14ac:dyDescent="0.25">
      <c r="B18" s="282"/>
      <c r="C18" s="283"/>
      <c r="D18" s="284"/>
      <c r="E18" s="15" t="s">
        <v>94</v>
      </c>
      <c r="F18" s="269"/>
      <c r="G18" s="62"/>
      <c r="H18" s="63"/>
      <c r="I18" s="107"/>
      <c r="J18" s="100"/>
      <c r="K18" s="248">
        <v>999.9</v>
      </c>
      <c r="L18" s="37"/>
      <c r="M18"/>
    </row>
    <row r="19" spans="2:13" s="10" customFormat="1" ht="14.1" customHeight="1" x14ac:dyDescent="0.25">
      <c r="B19" s="282"/>
      <c r="C19" s="283"/>
      <c r="D19" s="284"/>
      <c r="E19" s="69" t="s">
        <v>96</v>
      </c>
      <c r="F19" s="14"/>
      <c r="G19" s="102"/>
      <c r="H19" s="103"/>
      <c r="I19" s="108"/>
      <c r="J19" s="105"/>
      <c r="K19" s="49">
        <v>1132.08</v>
      </c>
      <c r="L19" s="38"/>
      <c r="M19" s="13"/>
    </row>
    <row r="20" spans="2:13" s="10" customFormat="1" ht="14.1" customHeight="1" x14ac:dyDescent="0.25">
      <c r="B20" s="282"/>
      <c r="C20" s="283"/>
      <c r="D20" s="284"/>
      <c r="E20" s="15" t="s">
        <v>101</v>
      </c>
      <c r="F20" s="14"/>
      <c r="G20" s="102"/>
      <c r="H20" s="103"/>
      <c r="I20" s="108"/>
      <c r="J20" s="105"/>
      <c r="K20" s="70">
        <v>2055.9</v>
      </c>
      <c r="L20" s="38"/>
      <c r="M20" s="13"/>
    </row>
    <row r="21" spans="2:13" ht="14.1" customHeight="1" x14ac:dyDescent="0.25">
      <c r="B21" s="282"/>
      <c r="C21" s="283"/>
      <c r="D21" s="284"/>
      <c r="E21" s="69"/>
      <c r="F21" s="269"/>
      <c r="G21" s="62"/>
      <c r="H21" s="63"/>
      <c r="I21" s="109"/>
      <c r="J21" s="105"/>
      <c r="K21" s="49"/>
      <c r="L21" s="37"/>
      <c r="M21" s="13"/>
    </row>
    <row r="22" spans="2:13" ht="14.1" customHeight="1" x14ac:dyDescent="0.25">
      <c r="B22" s="282"/>
      <c r="C22" s="283"/>
      <c r="D22" s="284"/>
      <c r="E22" s="15"/>
      <c r="F22" s="269"/>
      <c r="G22" s="62"/>
      <c r="H22" s="63"/>
      <c r="I22" s="109"/>
      <c r="J22" s="100"/>
      <c r="K22" s="49"/>
      <c r="L22" s="37"/>
      <c r="M22" s="21"/>
    </row>
    <row r="23" spans="2:13" ht="14.1" customHeight="1" x14ac:dyDescent="0.25">
      <c r="B23" s="282"/>
      <c r="C23" s="283"/>
      <c r="D23" s="284"/>
      <c r="E23" s="15"/>
      <c r="F23" s="269"/>
      <c r="G23" s="62"/>
      <c r="H23" s="63"/>
      <c r="I23" s="109"/>
      <c r="J23" s="100"/>
      <c r="K23" s="49"/>
      <c r="L23" s="37"/>
      <c r="M23" s="21"/>
    </row>
    <row r="24" spans="2:13" ht="14.1" customHeight="1" x14ac:dyDescent="0.25">
      <c r="B24" s="282"/>
      <c r="C24" s="283"/>
      <c r="D24" s="284"/>
      <c r="E24" s="15"/>
      <c r="F24" s="269"/>
      <c r="G24" s="62"/>
      <c r="H24" s="63"/>
      <c r="I24" s="109"/>
      <c r="J24" s="100"/>
      <c r="K24" s="49"/>
      <c r="L24" s="20"/>
      <c r="M24" s="21"/>
    </row>
    <row r="25" spans="2:13" ht="14.1" customHeight="1" x14ac:dyDescent="0.25">
      <c r="B25" s="282"/>
      <c r="C25" s="283"/>
      <c r="D25" s="284"/>
      <c r="E25" s="15"/>
      <c r="F25" s="269"/>
      <c r="G25" s="62"/>
      <c r="H25" s="63"/>
      <c r="I25" s="109"/>
      <c r="J25" s="100"/>
      <c r="K25" s="49"/>
      <c r="L25" s="11"/>
      <c r="M25" s="13"/>
    </row>
    <row r="26" spans="2:13" ht="14.1" customHeight="1" x14ac:dyDescent="0.25">
      <c r="B26" s="282"/>
      <c r="C26" s="283"/>
      <c r="D26" s="284"/>
      <c r="E26" s="15"/>
      <c r="F26" s="269"/>
      <c r="G26" s="62"/>
      <c r="H26" s="63"/>
      <c r="I26" s="109"/>
      <c r="J26" s="100"/>
      <c r="K26" s="49"/>
      <c r="L26" s="11">
        <f>(J17+J18-K18-K19-K20-K21-K22-K23-K24-K25)</f>
        <v>12955.22</v>
      </c>
      <c r="M26" s="13"/>
    </row>
    <row r="27" spans="2:13" ht="14.1" customHeight="1" x14ac:dyDescent="0.25">
      <c r="B27" s="282"/>
      <c r="C27" s="283"/>
      <c r="D27" s="284"/>
      <c r="E27" s="15"/>
      <c r="F27" s="269"/>
      <c r="G27" s="62"/>
      <c r="H27" s="63"/>
      <c r="I27" s="109"/>
      <c r="J27" s="100"/>
      <c r="K27" s="49"/>
      <c r="L27" s="11"/>
      <c r="M27" s="13"/>
    </row>
    <row r="28" spans="2:13" ht="14.1" customHeight="1" x14ac:dyDescent="0.25">
      <c r="B28" s="285" t="s">
        <v>8</v>
      </c>
      <c r="C28" s="286"/>
      <c r="D28" s="287"/>
      <c r="E28" s="16" t="s">
        <v>10</v>
      </c>
      <c r="F28" s="14">
        <v>44</v>
      </c>
      <c r="G28" s="62">
        <v>200</v>
      </c>
      <c r="H28" s="63"/>
      <c r="I28" s="110"/>
      <c r="J28" s="100">
        <v>8800</v>
      </c>
      <c r="K28" s="50"/>
      <c r="L28" s="11">
        <f>J28-K28</f>
        <v>8800</v>
      </c>
      <c r="M28" s="21"/>
    </row>
    <row r="29" spans="2:13" ht="14.1" customHeight="1" x14ac:dyDescent="0.25">
      <c r="B29" s="285"/>
      <c r="C29" s="286"/>
      <c r="D29" s="287"/>
      <c r="E29" s="16"/>
      <c r="F29" s="14"/>
      <c r="G29" s="62"/>
      <c r="H29" s="63"/>
      <c r="I29" s="110"/>
      <c r="J29" s="111"/>
      <c r="K29" s="51"/>
      <c r="L29" s="20"/>
      <c r="M29" s="21"/>
    </row>
    <row r="30" spans="2:13" ht="14.1" customHeight="1" x14ac:dyDescent="0.25">
      <c r="B30" s="285" t="s">
        <v>87</v>
      </c>
      <c r="C30" s="286"/>
      <c r="D30" s="287"/>
      <c r="E30" s="16" t="s">
        <v>88</v>
      </c>
      <c r="F30" s="14">
        <v>50</v>
      </c>
      <c r="G30" s="62">
        <v>3000</v>
      </c>
      <c r="H30" s="63"/>
      <c r="I30" s="110"/>
      <c r="J30" s="111">
        <v>3000</v>
      </c>
      <c r="K30" s="51"/>
      <c r="L30" s="20"/>
      <c r="M30" s="21"/>
    </row>
    <row r="31" spans="2:13" ht="14.1" customHeight="1" x14ac:dyDescent="0.25">
      <c r="B31" s="285"/>
      <c r="C31" s="286"/>
      <c r="D31" s="287"/>
      <c r="E31" s="16"/>
      <c r="F31" s="14"/>
      <c r="G31" s="62"/>
      <c r="H31" s="63"/>
      <c r="I31" s="110"/>
      <c r="J31" s="111"/>
      <c r="K31" s="51"/>
      <c r="L31" s="20">
        <f>(J31-K31)</f>
        <v>0</v>
      </c>
      <c r="M31" s="21"/>
    </row>
    <row r="32" spans="2:13" ht="14.1" customHeight="1" x14ac:dyDescent="0.25">
      <c r="B32" s="285" t="s">
        <v>40</v>
      </c>
      <c r="C32" s="286"/>
      <c r="D32" s="287"/>
      <c r="E32" s="16" t="s">
        <v>42</v>
      </c>
      <c r="F32" s="14"/>
      <c r="G32" s="62">
        <v>80</v>
      </c>
      <c r="H32" s="63"/>
      <c r="I32" s="110"/>
      <c r="J32" s="111">
        <v>80</v>
      </c>
      <c r="K32" s="51">
        <v>0</v>
      </c>
      <c r="L32" s="11"/>
      <c r="M32" s="21"/>
    </row>
    <row r="33" spans="2:13" ht="14.1" customHeight="1" x14ac:dyDescent="0.25">
      <c r="B33" s="285"/>
      <c r="C33" s="286"/>
      <c r="D33" s="287"/>
      <c r="E33" s="16"/>
      <c r="F33" s="14"/>
      <c r="G33" s="62"/>
      <c r="H33" s="63"/>
      <c r="I33" s="110"/>
      <c r="J33" s="111"/>
      <c r="K33" s="51"/>
      <c r="L33" s="11"/>
      <c r="M33" s="21"/>
    </row>
    <row r="34" spans="2:13" ht="14.1" customHeight="1" x14ac:dyDescent="0.25">
      <c r="B34" s="285"/>
      <c r="C34" s="286"/>
      <c r="D34" s="287"/>
      <c r="E34" s="16"/>
      <c r="F34" s="14"/>
      <c r="G34" s="62"/>
      <c r="H34" s="63"/>
      <c r="I34" s="112"/>
      <c r="J34" s="113">
        <f>SUM(J5:J33)</f>
        <v>40513.1</v>
      </c>
      <c r="K34" s="67">
        <f>SUM(K5:K33)</f>
        <v>8917.369999999999</v>
      </c>
      <c r="L34" s="39">
        <f>(J34-K34)</f>
        <v>31595.73</v>
      </c>
      <c r="M34" s="21"/>
    </row>
    <row r="35" spans="2:13" ht="14.1" customHeight="1" thickBot="1" x14ac:dyDescent="0.3">
      <c r="B35" s="291"/>
      <c r="C35" s="292"/>
      <c r="D35" s="293"/>
      <c r="E35" s="114"/>
      <c r="F35" s="115"/>
      <c r="G35" s="116"/>
      <c r="H35" s="117"/>
      <c r="I35" s="118"/>
      <c r="J35" s="78"/>
      <c r="K35" s="73"/>
      <c r="L35" s="11"/>
      <c r="M35" s="21"/>
    </row>
    <row r="36" spans="2:13" ht="14.1" customHeight="1" thickBot="1" x14ac:dyDescent="0.3">
      <c r="B36" s="315" t="s">
        <v>12</v>
      </c>
      <c r="C36" s="316"/>
      <c r="D36" s="317"/>
      <c r="E36" s="119"/>
      <c r="F36" s="120"/>
      <c r="G36" s="121"/>
      <c r="H36" s="122"/>
      <c r="I36" s="123"/>
      <c r="J36" s="91"/>
      <c r="K36" s="74"/>
      <c r="L36" s="40"/>
      <c r="M36" s="21"/>
    </row>
    <row r="37" spans="2:13" ht="14.1" customHeight="1" x14ac:dyDescent="0.25">
      <c r="B37" s="297"/>
      <c r="C37" s="298"/>
      <c r="D37" s="299"/>
      <c r="E37" s="124"/>
      <c r="F37" s="125"/>
      <c r="G37" s="94"/>
      <c r="H37" s="95"/>
      <c r="I37" s="126"/>
      <c r="J37" s="97"/>
      <c r="K37" s="75"/>
      <c r="L37" s="11"/>
      <c r="M37" s="21"/>
    </row>
    <row r="38" spans="2:13" ht="14.1" customHeight="1" x14ac:dyDescent="0.25">
      <c r="B38" s="285" t="s">
        <v>89</v>
      </c>
      <c r="C38" s="286"/>
      <c r="D38" s="287"/>
      <c r="E38" s="17" t="s">
        <v>90</v>
      </c>
      <c r="F38" s="71"/>
      <c r="G38" s="131"/>
      <c r="H38" s="132"/>
      <c r="I38" s="133"/>
      <c r="J38" s="111">
        <v>1350</v>
      </c>
      <c r="K38" s="51">
        <v>1350</v>
      </c>
      <c r="L38" s="11"/>
      <c r="M38" s="21"/>
    </row>
    <row r="39" spans="2:13" ht="14.1" customHeight="1" x14ac:dyDescent="0.25">
      <c r="B39" s="288"/>
      <c r="C39" s="289"/>
      <c r="D39" s="290"/>
      <c r="E39" s="17"/>
      <c r="F39" s="71"/>
      <c r="G39" s="131"/>
      <c r="H39" s="132"/>
      <c r="I39" s="133"/>
      <c r="J39" s="111"/>
      <c r="K39" s="51"/>
      <c r="L39" s="11"/>
      <c r="M39" s="21"/>
    </row>
    <row r="40" spans="2:13" s="10" customFormat="1" ht="14.1" customHeight="1" x14ac:dyDescent="0.25">
      <c r="B40" s="282" t="s">
        <v>13</v>
      </c>
      <c r="C40" s="283"/>
      <c r="D40" s="284"/>
      <c r="E40" s="17" t="s">
        <v>14</v>
      </c>
      <c r="F40" s="14"/>
      <c r="G40" s="127"/>
      <c r="H40" s="128"/>
      <c r="I40" s="129"/>
      <c r="J40" s="130">
        <v>10000</v>
      </c>
      <c r="K40" s="50">
        <v>10000</v>
      </c>
      <c r="L40" s="11">
        <f>(J40-K40)</f>
        <v>0</v>
      </c>
    </row>
    <row r="41" spans="2:13" ht="14.1" hidden="1" customHeight="1" x14ac:dyDescent="0.25">
      <c r="B41" s="285"/>
      <c r="C41" s="286"/>
      <c r="D41" s="287"/>
      <c r="E41" s="17"/>
      <c r="F41" s="14"/>
      <c r="G41" s="131"/>
      <c r="H41" s="132"/>
      <c r="I41" s="133"/>
      <c r="J41" s="111"/>
      <c r="K41" s="50"/>
      <c r="L41" s="41"/>
      <c r="M41" s="26"/>
    </row>
    <row r="42" spans="2:13" ht="14.1" customHeight="1" x14ac:dyDescent="0.25">
      <c r="B42" s="282"/>
      <c r="C42" s="283"/>
      <c r="D42" s="284"/>
      <c r="E42" s="17"/>
      <c r="F42" s="13"/>
      <c r="G42" s="131"/>
      <c r="H42" s="132"/>
      <c r="I42" s="133"/>
      <c r="J42" s="111"/>
      <c r="K42" s="51"/>
      <c r="L42" s="41"/>
      <c r="M42" s="26"/>
    </row>
    <row r="43" spans="2:13" ht="14.1" customHeight="1" x14ac:dyDescent="0.25">
      <c r="B43" s="285" t="s">
        <v>30</v>
      </c>
      <c r="C43" s="286"/>
      <c r="D43" s="287"/>
      <c r="E43" s="17" t="s">
        <v>93</v>
      </c>
      <c r="F43" s="14">
        <v>9</v>
      </c>
      <c r="G43" s="131">
        <v>175</v>
      </c>
      <c r="H43" s="132"/>
      <c r="I43" s="133"/>
      <c r="J43" s="111">
        <v>1575</v>
      </c>
      <c r="K43" s="50">
        <v>350</v>
      </c>
      <c r="L43" s="11">
        <f>(J43-K43)</f>
        <v>1225</v>
      </c>
      <c r="M43" s="25"/>
    </row>
    <row r="44" spans="2:13" ht="14.1" customHeight="1" x14ac:dyDescent="0.25">
      <c r="B44" s="294"/>
      <c r="C44" s="295"/>
      <c r="D44" s="296"/>
      <c r="E44" s="16"/>
      <c r="F44" s="14"/>
      <c r="G44" s="62"/>
      <c r="H44" s="63"/>
      <c r="I44" s="110"/>
      <c r="J44" s="100"/>
      <c r="K44" s="50"/>
      <c r="L44" s="11"/>
      <c r="M44" s="13"/>
    </row>
    <row r="45" spans="2:13" s="10" customFormat="1" ht="14.1" hidden="1" customHeight="1" x14ac:dyDescent="0.25">
      <c r="B45" s="282"/>
      <c r="C45" s="283"/>
      <c r="D45" s="284"/>
      <c r="E45" s="15"/>
      <c r="F45" s="14"/>
      <c r="G45" s="102"/>
      <c r="H45" s="103"/>
      <c r="I45" s="134"/>
      <c r="J45" s="105"/>
      <c r="K45" s="50"/>
      <c r="L45" s="11"/>
      <c r="M45" s="13"/>
    </row>
    <row r="46" spans="2:13" x14ac:dyDescent="0.25">
      <c r="B46" s="285" t="s">
        <v>15</v>
      </c>
      <c r="C46" s="286"/>
      <c r="D46" s="287"/>
      <c r="E46" s="16" t="s">
        <v>43</v>
      </c>
      <c r="F46" s="71"/>
      <c r="G46" s="131"/>
      <c r="H46" s="132"/>
      <c r="I46" s="135"/>
      <c r="J46" s="100">
        <v>775</v>
      </c>
      <c r="K46" s="50">
        <v>403.28</v>
      </c>
      <c r="L46" s="11">
        <f>(J46-K46)</f>
        <v>371.72</v>
      </c>
      <c r="M46" s="13"/>
    </row>
    <row r="47" spans="2:13" x14ac:dyDescent="0.25">
      <c r="B47" s="285"/>
      <c r="C47" s="286"/>
      <c r="D47" s="287"/>
      <c r="E47" s="16"/>
      <c r="F47" s="71"/>
      <c r="G47" s="131"/>
      <c r="H47" s="132"/>
      <c r="I47" s="135"/>
      <c r="J47" s="100"/>
      <c r="K47" s="50"/>
      <c r="L47" s="11"/>
      <c r="M47" s="13"/>
    </row>
    <row r="48" spans="2:13" ht="14.1" customHeight="1" x14ac:dyDescent="0.25">
      <c r="B48" s="285"/>
      <c r="C48" s="286"/>
      <c r="D48" s="287"/>
      <c r="E48" s="16"/>
      <c r="F48" s="71"/>
      <c r="G48" s="131"/>
      <c r="H48" s="132"/>
      <c r="I48" s="135"/>
      <c r="J48" s="113">
        <f>SUM(J37:J46)</f>
        <v>13700</v>
      </c>
      <c r="K48" s="67">
        <f>SUM(K38:K47)</f>
        <v>12103.28</v>
      </c>
      <c r="L48" s="39">
        <f>(J48-K48)</f>
        <v>1596.7199999999993</v>
      </c>
      <c r="M48" s="13"/>
    </row>
    <row r="49" spans="2:13" ht="14.1" customHeight="1" thickBot="1" x14ac:dyDescent="0.3">
      <c r="B49" s="300"/>
      <c r="C49" s="301"/>
      <c r="D49" s="302"/>
      <c r="E49" s="136"/>
      <c r="F49" s="137"/>
      <c r="G49" s="138"/>
      <c r="H49" s="139"/>
      <c r="I49" s="140"/>
      <c r="J49" s="79"/>
      <c r="K49" s="141"/>
      <c r="L49" s="11"/>
      <c r="M49" s="21"/>
    </row>
    <row r="50" spans="2:13" ht="14.1" customHeight="1" thickBot="1" x14ac:dyDescent="0.3">
      <c r="B50" s="315" t="s">
        <v>16</v>
      </c>
      <c r="C50" s="316"/>
      <c r="D50" s="316"/>
      <c r="E50" s="142"/>
      <c r="F50" s="143"/>
      <c r="G50" s="144"/>
      <c r="H50" s="145"/>
      <c r="I50" s="146"/>
      <c r="J50" s="147"/>
      <c r="K50" s="148"/>
      <c r="L50" s="11"/>
      <c r="M50" s="21"/>
    </row>
    <row r="51" spans="2:13" ht="14.1" customHeight="1" x14ac:dyDescent="0.25">
      <c r="B51" s="303"/>
      <c r="C51" s="304"/>
      <c r="D51" s="305"/>
      <c r="E51" s="149"/>
      <c r="F51" s="101"/>
      <c r="G51" s="150"/>
      <c r="H51" s="132"/>
      <c r="I51" s="58"/>
      <c r="J51" s="111"/>
      <c r="K51" s="51"/>
      <c r="L51" s="11"/>
      <c r="M51" s="21"/>
    </row>
    <row r="52" spans="2:13" s="10" customFormat="1" ht="14.1" customHeight="1" x14ac:dyDescent="0.25">
      <c r="B52" s="282" t="s">
        <v>48</v>
      </c>
      <c r="C52" s="283"/>
      <c r="D52" s="284"/>
      <c r="E52" s="14" t="s">
        <v>28</v>
      </c>
      <c r="F52" s="14"/>
      <c r="G52" s="59"/>
      <c r="H52" s="103"/>
      <c r="I52" s="151"/>
      <c r="J52" s="105"/>
      <c r="K52" s="52">
        <v>2509.2199999999998</v>
      </c>
      <c r="L52" s="76"/>
      <c r="M52" s="27"/>
    </row>
    <row r="53" spans="2:13" ht="13.5" customHeight="1" x14ac:dyDescent="0.25">
      <c r="B53" s="285"/>
      <c r="C53" s="286"/>
      <c r="D53" s="287"/>
      <c r="E53" s="15"/>
      <c r="F53" s="14"/>
      <c r="G53" s="56"/>
      <c r="H53" s="152"/>
      <c r="I53" s="153"/>
      <c r="J53" s="100"/>
      <c r="K53" s="52"/>
      <c r="L53" s="76"/>
      <c r="M53" s="28"/>
    </row>
    <row r="54" spans="2:13" ht="13.5" customHeight="1" x14ac:dyDescent="0.25">
      <c r="B54" s="285" t="s">
        <v>61</v>
      </c>
      <c r="C54" s="286"/>
      <c r="D54" s="287"/>
      <c r="E54" s="15" t="s">
        <v>91</v>
      </c>
      <c r="F54" s="14"/>
      <c r="G54" s="56"/>
      <c r="H54" s="152"/>
      <c r="I54" s="153"/>
      <c r="J54" s="100"/>
      <c r="K54" s="52">
        <v>758.96</v>
      </c>
      <c r="L54" s="76"/>
      <c r="M54" s="28"/>
    </row>
    <row r="55" spans="2:13" ht="13.5" customHeight="1" x14ac:dyDescent="0.25">
      <c r="B55" s="288"/>
      <c r="C55" s="289"/>
      <c r="D55" s="290"/>
      <c r="E55" s="15"/>
      <c r="F55" s="14"/>
      <c r="G55" s="56"/>
      <c r="H55" s="152"/>
      <c r="I55" s="153"/>
      <c r="J55" s="100"/>
      <c r="K55" s="52"/>
      <c r="L55" s="76"/>
      <c r="M55" s="28"/>
    </row>
    <row r="56" spans="2:13" ht="14.1" customHeight="1" x14ac:dyDescent="0.25">
      <c r="B56" s="285" t="s">
        <v>49</v>
      </c>
      <c r="C56" s="286"/>
      <c r="D56" s="287"/>
      <c r="E56" s="14" t="s">
        <v>67</v>
      </c>
      <c r="F56" s="269"/>
      <c r="G56" s="56"/>
      <c r="H56" s="63"/>
      <c r="I56" s="153"/>
      <c r="J56" s="100"/>
      <c r="K56" s="52">
        <v>359.85</v>
      </c>
      <c r="L56" s="76"/>
      <c r="M56" s="28"/>
    </row>
    <row r="57" spans="2:13" ht="14.1" hidden="1" customHeight="1" x14ac:dyDescent="0.25">
      <c r="B57" s="268"/>
      <c r="C57" s="269"/>
      <c r="D57" s="14"/>
      <c r="E57" s="15"/>
      <c r="F57" s="269"/>
      <c r="G57" s="56"/>
      <c r="H57" s="63"/>
      <c r="I57" s="154"/>
      <c r="J57" s="100"/>
      <c r="K57" s="52"/>
      <c r="L57" s="76"/>
      <c r="M57" s="28"/>
    </row>
    <row r="58" spans="2:13" ht="14.1" hidden="1" customHeight="1" x14ac:dyDescent="0.25">
      <c r="B58" s="268"/>
      <c r="C58" s="269"/>
      <c r="D58" s="14"/>
      <c r="E58" s="15"/>
      <c r="F58" s="269"/>
      <c r="G58" s="155"/>
      <c r="H58" s="63"/>
      <c r="I58" s="154"/>
      <c r="J58" s="100"/>
      <c r="K58" s="52"/>
      <c r="L58" s="76"/>
      <c r="M58" s="28"/>
    </row>
    <row r="59" spans="2:13" ht="14.1" hidden="1" customHeight="1" x14ac:dyDescent="0.25">
      <c r="B59" s="268"/>
      <c r="C59" s="269"/>
      <c r="D59" s="14"/>
      <c r="E59" s="15"/>
      <c r="F59" s="269"/>
      <c r="G59" s="277"/>
      <c r="H59" s="278"/>
      <c r="I59" s="154"/>
      <c r="J59" s="100"/>
      <c r="K59" s="52"/>
      <c r="L59" s="76"/>
      <c r="M59" s="28"/>
    </row>
    <row r="60" spans="2:13" ht="14.1" hidden="1" customHeight="1" x14ac:dyDescent="0.25">
      <c r="B60" s="268"/>
      <c r="C60" s="269"/>
      <c r="D60" s="14"/>
      <c r="E60" s="15"/>
      <c r="F60" s="269"/>
      <c r="G60" s="155"/>
      <c r="H60" s="63"/>
      <c r="I60" s="154"/>
      <c r="J60" s="100"/>
      <c r="K60" s="52"/>
      <c r="L60" s="76"/>
      <c r="M60" s="28"/>
    </row>
    <row r="61" spans="2:13" ht="14.1" hidden="1" customHeight="1" x14ac:dyDescent="0.25">
      <c r="B61" s="268"/>
      <c r="C61" s="269"/>
      <c r="D61" s="14"/>
      <c r="E61" s="15"/>
      <c r="F61" s="269"/>
      <c r="G61" s="156"/>
      <c r="H61" s="54"/>
      <c r="I61" s="154"/>
      <c r="J61" s="100"/>
      <c r="K61" s="52"/>
      <c r="L61" s="76"/>
      <c r="M61" s="28"/>
    </row>
    <row r="62" spans="2:13" ht="14.1" hidden="1" customHeight="1" x14ac:dyDescent="0.25">
      <c r="B62" s="268"/>
      <c r="C62" s="269"/>
      <c r="D62" s="14"/>
      <c r="E62" s="15"/>
      <c r="F62" s="269"/>
      <c r="G62" s="155"/>
      <c r="H62" s="63"/>
      <c r="I62" s="154"/>
      <c r="J62" s="100"/>
      <c r="K62" s="52"/>
      <c r="L62" s="76"/>
      <c r="M62" s="28"/>
    </row>
    <row r="63" spans="2:13" ht="14.1" customHeight="1" x14ac:dyDescent="0.25">
      <c r="B63" s="288"/>
      <c r="C63" s="289"/>
      <c r="D63" s="290"/>
      <c r="E63" s="15" t="s">
        <v>68</v>
      </c>
      <c r="F63" s="269"/>
      <c r="G63" s="155"/>
      <c r="H63" s="63"/>
      <c r="I63" s="247"/>
      <c r="J63" s="111"/>
      <c r="K63" s="52"/>
      <c r="L63" s="76"/>
      <c r="M63" s="28"/>
    </row>
    <row r="64" spans="2:13" ht="14.1" customHeight="1" x14ac:dyDescent="0.25">
      <c r="B64" s="285"/>
      <c r="C64" s="286"/>
      <c r="D64" s="287"/>
      <c r="E64" s="15" t="s">
        <v>77</v>
      </c>
      <c r="F64" s="269"/>
      <c r="G64" s="56"/>
      <c r="H64" s="57"/>
      <c r="I64" s="58"/>
      <c r="J64" s="111"/>
      <c r="K64" s="50"/>
      <c r="L64" s="11"/>
      <c r="M64" s="21"/>
    </row>
    <row r="65" spans="2:13" ht="14.1" customHeight="1" x14ac:dyDescent="0.25">
      <c r="B65" s="285"/>
      <c r="C65" s="286"/>
      <c r="D65" s="287"/>
      <c r="E65" s="14"/>
      <c r="F65" s="269"/>
      <c r="G65" s="56"/>
      <c r="H65" s="57"/>
      <c r="I65" s="58"/>
      <c r="J65" s="111"/>
      <c r="K65" s="50"/>
      <c r="L65" s="41"/>
      <c r="M65" s="61"/>
    </row>
    <row r="66" spans="2:13" ht="14.1" customHeight="1" x14ac:dyDescent="0.25">
      <c r="B66" s="285" t="s">
        <v>44</v>
      </c>
      <c r="C66" s="286"/>
      <c r="D66" s="287"/>
      <c r="E66" s="15" t="s">
        <v>45</v>
      </c>
      <c r="F66" s="269"/>
      <c r="G66" s="56"/>
      <c r="H66" s="57"/>
      <c r="I66" s="58"/>
      <c r="J66" s="111">
        <v>0</v>
      </c>
      <c r="K66" s="50">
        <v>0</v>
      </c>
      <c r="L66" s="11"/>
      <c r="M66" s="21"/>
    </row>
    <row r="67" spans="2:13" ht="14.1" customHeight="1" x14ac:dyDescent="0.25">
      <c r="B67" s="285"/>
      <c r="C67" s="286"/>
      <c r="D67" s="287"/>
      <c r="E67" s="15"/>
      <c r="F67" s="269"/>
      <c r="G67" s="56"/>
      <c r="H67" s="57"/>
      <c r="I67" s="58"/>
      <c r="J67" s="111"/>
      <c r="K67" s="50"/>
      <c r="L67" s="41"/>
      <c r="M67" s="21"/>
    </row>
    <row r="68" spans="2:13" ht="14.1" customHeight="1" x14ac:dyDescent="0.25">
      <c r="B68" s="285" t="s">
        <v>46</v>
      </c>
      <c r="C68" s="286"/>
      <c r="D68" s="287"/>
      <c r="E68" s="14" t="s">
        <v>47</v>
      </c>
      <c r="F68" s="269"/>
      <c r="G68" s="56"/>
      <c r="H68" s="57"/>
      <c r="I68" s="58"/>
      <c r="J68" s="111"/>
      <c r="K68" s="51">
        <v>33568</v>
      </c>
      <c r="L68" s="11"/>
      <c r="M68" s="21"/>
    </row>
    <row r="69" spans="2:13" ht="14.1" customHeight="1" x14ac:dyDescent="0.25">
      <c r="B69" s="285"/>
      <c r="C69" s="286"/>
      <c r="D69" s="287"/>
      <c r="E69" s="54"/>
      <c r="F69" s="269"/>
      <c r="G69" s="56"/>
      <c r="H69" s="57"/>
      <c r="I69" s="58"/>
      <c r="J69" s="111"/>
      <c r="K69" s="51"/>
      <c r="L69" s="41"/>
      <c r="M69" s="21"/>
    </row>
    <row r="70" spans="2:13" ht="14.1" customHeight="1" x14ac:dyDescent="0.25">
      <c r="B70" s="285" t="s">
        <v>50</v>
      </c>
      <c r="C70" s="286"/>
      <c r="D70" s="287"/>
      <c r="E70" s="15" t="s">
        <v>31</v>
      </c>
      <c r="F70" s="269"/>
      <c r="G70" s="56"/>
      <c r="H70" s="57"/>
      <c r="I70" s="58"/>
      <c r="J70" s="111"/>
      <c r="K70" s="51">
        <v>2413.84</v>
      </c>
      <c r="L70" s="11"/>
      <c r="M70" s="21"/>
    </row>
    <row r="71" spans="2:13" s="10" customFormat="1" ht="14.1" customHeight="1" x14ac:dyDescent="0.25">
      <c r="B71" s="282"/>
      <c r="C71" s="283"/>
      <c r="D71" s="284"/>
      <c r="E71" s="15"/>
      <c r="F71" s="14"/>
      <c r="G71" s="59"/>
      <c r="H71" s="157"/>
      <c r="I71" s="158"/>
      <c r="J71" s="130"/>
      <c r="K71" s="51"/>
      <c r="L71" s="41"/>
      <c r="M71" s="13"/>
    </row>
    <row r="72" spans="2:13" ht="14.1" customHeight="1" x14ac:dyDescent="0.25">
      <c r="B72" s="285" t="s">
        <v>20</v>
      </c>
      <c r="C72" s="286"/>
      <c r="D72" s="287"/>
      <c r="E72" s="15" t="s">
        <v>92</v>
      </c>
      <c r="F72" s="269"/>
      <c r="G72" s="56"/>
      <c r="H72" s="57"/>
      <c r="I72" s="58"/>
      <c r="J72" s="111"/>
      <c r="K72" s="51">
        <v>2314.66</v>
      </c>
      <c r="L72" s="11"/>
      <c r="M72" s="21"/>
    </row>
    <row r="73" spans="2:13" ht="14.1" customHeight="1" x14ac:dyDescent="0.25">
      <c r="B73" s="285"/>
      <c r="C73" s="286"/>
      <c r="D73" s="287"/>
      <c r="E73" s="54"/>
      <c r="F73" s="269"/>
      <c r="G73" s="56"/>
      <c r="H73" s="57"/>
      <c r="I73" s="58"/>
      <c r="J73" s="111"/>
      <c r="K73" s="51"/>
      <c r="L73" s="11"/>
      <c r="M73" s="21"/>
    </row>
    <row r="74" spans="2:13" ht="14.1" customHeight="1" x14ac:dyDescent="0.25">
      <c r="B74" s="285" t="s">
        <v>34</v>
      </c>
      <c r="C74" s="286"/>
      <c r="D74" s="287"/>
      <c r="E74" s="14" t="s">
        <v>28</v>
      </c>
      <c r="F74" s="269"/>
      <c r="G74" s="56"/>
      <c r="H74" s="57"/>
      <c r="I74" s="58"/>
      <c r="J74" s="111"/>
      <c r="K74" s="51">
        <v>0</v>
      </c>
      <c r="L74" s="11"/>
      <c r="M74" s="21"/>
    </row>
    <row r="75" spans="2:13" ht="14.1" customHeight="1" x14ac:dyDescent="0.25">
      <c r="B75" s="285"/>
      <c r="C75" s="286"/>
      <c r="D75" s="287"/>
      <c r="E75" s="15"/>
      <c r="F75" s="269"/>
      <c r="G75" s="56"/>
      <c r="H75" s="57"/>
      <c r="I75" s="58"/>
      <c r="J75" s="111"/>
      <c r="K75" s="51"/>
      <c r="L75" s="11"/>
      <c r="M75" s="21"/>
    </row>
    <row r="76" spans="2:13" ht="14.1" customHeight="1" x14ac:dyDescent="0.25">
      <c r="B76" s="282" t="s">
        <v>51</v>
      </c>
      <c r="C76" s="283"/>
      <c r="D76" s="284"/>
      <c r="E76" s="16" t="s">
        <v>32</v>
      </c>
      <c r="F76" s="269"/>
      <c r="G76" s="56"/>
      <c r="H76" s="57"/>
      <c r="I76" s="58"/>
      <c r="J76" s="111">
        <v>0</v>
      </c>
      <c r="K76" s="51">
        <v>0</v>
      </c>
      <c r="L76" s="11"/>
      <c r="M76" s="205"/>
    </row>
    <row r="77" spans="2:13" ht="14.1" customHeight="1" x14ac:dyDescent="0.25">
      <c r="B77" s="285"/>
      <c r="C77" s="286"/>
      <c r="D77" s="287"/>
      <c r="E77" s="17"/>
      <c r="F77" s="101"/>
      <c r="G77" s="150"/>
      <c r="H77" s="63"/>
      <c r="I77" s="58"/>
      <c r="J77" s="111"/>
      <c r="K77" s="51"/>
      <c r="L77" s="11"/>
      <c r="M77" s="5"/>
    </row>
    <row r="78" spans="2:13" ht="13.5" customHeight="1" x14ac:dyDescent="0.25">
      <c r="B78" s="306" t="s">
        <v>78</v>
      </c>
      <c r="C78" s="307"/>
      <c r="D78" s="307"/>
      <c r="E78" s="16" t="s">
        <v>79</v>
      </c>
      <c r="F78" s="101"/>
      <c r="G78" s="150"/>
      <c r="H78" s="63"/>
      <c r="I78" s="58"/>
      <c r="J78" s="111"/>
      <c r="K78" s="51">
        <v>9998.7999999999993</v>
      </c>
      <c r="L78" s="41"/>
      <c r="M78" s="5"/>
    </row>
    <row r="79" spans="2:13" ht="14.1" customHeight="1" x14ac:dyDescent="0.25">
      <c r="B79" s="306"/>
      <c r="C79" s="307"/>
      <c r="D79" s="307"/>
      <c r="E79" s="16"/>
      <c r="F79" s="101"/>
      <c r="G79" s="150"/>
      <c r="H79" s="63"/>
      <c r="I79" s="58"/>
      <c r="J79" s="111"/>
      <c r="K79" s="51"/>
      <c r="L79" s="41"/>
      <c r="M79" s="5"/>
    </row>
    <row r="80" spans="2:13" ht="14.1" customHeight="1" x14ac:dyDescent="0.25">
      <c r="B80" s="268" t="s">
        <v>17</v>
      </c>
      <c r="C80" s="269"/>
      <c r="D80" s="269"/>
      <c r="E80" s="254" t="s">
        <v>18</v>
      </c>
      <c r="F80" s="101"/>
      <c r="G80" s="150"/>
      <c r="H80" s="63"/>
      <c r="I80" s="58"/>
      <c r="J80" s="111"/>
      <c r="K80" s="51">
        <v>257.60000000000002</v>
      </c>
      <c r="L80" s="41"/>
      <c r="M80" s="5"/>
    </row>
    <row r="81" spans="2:13" ht="14.1" customHeight="1" x14ac:dyDescent="0.25">
      <c r="B81" s="288"/>
      <c r="C81" s="289"/>
      <c r="D81" s="290"/>
      <c r="E81" s="16"/>
      <c r="F81" s="101"/>
      <c r="G81" s="150"/>
      <c r="H81" s="63"/>
      <c r="I81" s="58"/>
      <c r="J81" s="111"/>
      <c r="K81" s="51"/>
      <c r="L81" s="41"/>
      <c r="M81" s="5"/>
    </row>
    <row r="82" spans="2:13" ht="14.1" customHeight="1" x14ac:dyDescent="0.25">
      <c r="B82" s="306" t="s">
        <v>62</v>
      </c>
      <c r="C82" s="307"/>
      <c r="D82" s="307"/>
      <c r="E82" s="255" t="s">
        <v>76</v>
      </c>
      <c r="F82" s="101"/>
      <c r="G82" s="150"/>
      <c r="H82" s="63"/>
      <c r="I82" s="58"/>
      <c r="J82" s="111"/>
      <c r="K82" s="51">
        <v>0</v>
      </c>
      <c r="L82" s="11"/>
      <c r="M82" s="21"/>
    </row>
    <row r="83" spans="2:13" ht="14.1" customHeight="1" x14ac:dyDescent="0.25">
      <c r="B83" s="288"/>
      <c r="C83" s="289"/>
      <c r="D83" s="290"/>
      <c r="E83" s="16"/>
      <c r="F83" s="101"/>
      <c r="G83" s="150"/>
      <c r="H83" s="63"/>
      <c r="I83" s="58"/>
      <c r="J83" s="111"/>
      <c r="K83" s="51"/>
      <c r="L83" s="41"/>
      <c r="M83" s="21"/>
    </row>
    <row r="84" spans="2:13" ht="14.1" customHeight="1" x14ac:dyDescent="0.25">
      <c r="B84" s="306" t="s">
        <v>35</v>
      </c>
      <c r="C84" s="307"/>
      <c r="D84" s="307"/>
      <c r="E84" s="254" t="s">
        <v>19</v>
      </c>
      <c r="F84" s="269"/>
      <c r="G84" s="56"/>
      <c r="H84" s="63"/>
      <c r="I84" s="159"/>
      <c r="J84" s="100"/>
      <c r="K84" s="272">
        <v>753.78</v>
      </c>
      <c r="L84" s="11"/>
      <c r="M84" s="21"/>
    </row>
    <row r="85" spans="2:13" ht="14.1" customHeight="1" x14ac:dyDescent="0.25">
      <c r="B85" s="288"/>
      <c r="C85" s="289"/>
      <c r="D85" s="290"/>
      <c r="E85" s="15"/>
      <c r="F85" s="269"/>
      <c r="G85" s="56"/>
      <c r="H85" s="63"/>
      <c r="I85" s="159"/>
      <c r="J85" s="100"/>
      <c r="K85" s="160"/>
      <c r="L85" s="11"/>
      <c r="M85" s="21"/>
    </row>
    <row r="86" spans="2:13" ht="14.1" customHeight="1" x14ac:dyDescent="0.25">
      <c r="B86" s="306" t="s">
        <v>80</v>
      </c>
      <c r="C86" s="307"/>
      <c r="D86" s="307"/>
      <c r="E86" s="16" t="s">
        <v>81</v>
      </c>
      <c r="F86" s="269"/>
      <c r="G86" s="56"/>
      <c r="H86" s="63"/>
      <c r="I86" s="161"/>
      <c r="J86" s="266"/>
      <c r="K86" s="273">
        <v>10198.98</v>
      </c>
      <c r="L86" s="39"/>
      <c r="M86" s="21"/>
    </row>
    <row r="87" spans="2:13" ht="14.1" customHeight="1" x14ac:dyDescent="0.25">
      <c r="B87" s="288"/>
      <c r="C87" s="289"/>
      <c r="D87" s="290"/>
      <c r="E87" s="16"/>
      <c r="F87" s="269"/>
      <c r="G87" s="56"/>
      <c r="H87" s="63"/>
      <c r="I87" s="161"/>
      <c r="J87" s="265"/>
      <c r="K87" s="264"/>
      <c r="L87" s="39"/>
      <c r="M87" s="21"/>
    </row>
    <row r="88" spans="2:13" ht="14.1" customHeight="1" x14ac:dyDescent="0.25">
      <c r="B88" s="288"/>
      <c r="C88" s="289"/>
      <c r="D88" s="290"/>
      <c r="E88" s="16"/>
      <c r="F88" s="269"/>
      <c r="G88" s="56"/>
      <c r="H88" s="63"/>
      <c r="I88" s="161"/>
      <c r="J88" s="265">
        <v>64000</v>
      </c>
      <c r="K88" s="264">
        <f>SUM(K51:K87)</f>
        <v>63133.69</v>
      </c>
      <c r="L88" s="39">
        <f>J88-K88</f>
        <v>866.30999999999767</v>
      </c>
      <c r="M88" s="21"/>
    </row>
    <row r="89" spans="2:13" ht="14.1" customHeight="1" thickBot="1" x14ac:dyDescent="0.3">
      <c r="B89" s="310"/>
      <c r="C89" s="311"/>
      <c r="D89" s="311"/>
      <c r="E89" s="256"/>
      <c r="F89" s="162"/>
      <c r="G89" s="163"/>
      <c r="H89" s="164"/>
      <c r="I89" s="165"/>
      <c r="J89" s="80"/>
      <c r="K89" s="77"/>
      <c r="L89" s="20"/>
      <c r="M89" s="21"/>
    </row>
    <row r="90" spans="2:13" ht="14.1" customHeight="1" thickBot="1" x14ac:dyDescent="0.3">
      <c r="B90" s="318" t="s">
        <v>21</v>
      </c>
      <c r="C90" s="319"/>
      <c r="D90" s="319"/>
      <c r="E90" s="142"/>
      <c r="F90" s="143"/>
      <c r="G90" s="144"/>
      <c r="H90" s="166"/>
      <c r="I90" s="146"/>
      <c r="J90" s="147"/>
      <c r="K90" s="148"/>
      <c r="L90" s="11"/>
      <c r="M90" s="21"/>
    </row>
    <row r="91" spans="2:13" ht="14.1" customHeight="1" x14ac:dyDescent="0.25">
      <c r="B91" s="297"/>
      <c r="C91" s="298"/>
      <c r="D91" s="299"/>
      <c r="E91" s="167"/>
      <c r="F91" s="168"/>
      <c r="G91" s="169"/>
      <c r="H91" s="170"/>
      <c r="I91" s="171"/>
      <c r="J91" s="97"/>
      <c r="K91" s="75"/>
      <c r="L91" s="11"/>
      <c r="M91" s="29"/>
    </row>
    <row r="92" spans="2:13" ht="14.1" customHeight="1" x14ac:dyDescent="0.25">
      <c r="B92" s="282" t="s">
        <v>52</v>
      </c>
      <c r="C92" s="283"/>
      <c r="D92" s="284"/>
      <c r="E92" s="16" t="s">
        <v>53</v>
      </c>
      <c r="F92" s="269">
        <v>4</v>
      </c>
      <c r="G92" s="56">
        <v>95</v>
      </c>
      <c r="H92" s="172"/>
      <c r="I92" s="173"/>
      <c r="J92" s="100">
        <v>380</v>
      </c>
      <c r="K92" s="50"/>
      <c r="L92" s="11">
        <f>(J92-K92)</f>
        <v>380</v>
      </c>
      <c r="M92" s="29"/>
    </row>
    <row r="93" spans="2:13" ht="14.1" customHeight="1" x14ac:dyDescent="0.25">
      <c r="B93" s="285"/>
      <c r="C93" s="286"/>
      <c r="D93" s="287"/>
      <c r="F93" s="56"/>
      <c r="G93" s="56"/>
      <c r="H93" s="172"/>
      <c r="I93" s="174"/>
      <c r="J93" s="100"/>
      <c r="K93" s="50"/>
      <c r="L93" s="11"/>
      <c r="M93" s="21"/>
    </row>
    <row r="94" spans="2:13" ht="14.1" customHeight="1" x14ac:dyDescent="0.25">
      <c r="B94" s="282" t="s">
        <v>54</v>
      </c>
      <c r="C94" s="283"/>
      <c r="D94" s="284"/>
      <c r="E94" s="15" t="s">
        <v>57</v>
      </c>
      <c r="F94" s="14"/>
      <c r="G94" s="56"/>
      <c r="H94" s="172"/>
      <c r="I94" s="175"/>
      <c r="J94" s="100">
        <v>33</v>
      </c>
      <c r="K94" s="55"/>
      <c r="L94" s="35">
        <f>(J94-K94)</f>
        <v>33</v>
      </c>
      <c r="M94" s="30"/>
    </row>
    <row r="95" spans="2:13" ht="14.1" customHeight="1" x14ac:dyDescent="0.25">
      <c r="B95" s="285"/>
      <c r="C95" s="286"/>
      <c r="D95" s="287"/>
      <c r="E95" s="15" t="s">
        <v>60</v>
      </c>
      <c r="F95" s="14"/>
      <c r="G95" s="56"/>
      <c r="H95" s="176"/>
      <c r="I95" s="177"/>
      <c r="J95" s="100">
        <v>150</v>
      </c>
      <c r="K95" s="55"/>
      <c r="L95" s="35">
        <f>(J95-K95)</f>
        <v>150</v>
      </c>
      <c r="M95" s="30"/>
    </row>
    <row r="96" spans="2:13" ht="14.1" customHeight="1" x14ac:dyDescent="0.25">
      <c r="B96" s="282"/>
      <c r="C96" s="283"/>
      <c r="D96" s="284"/>
      <c r="E96" s="15"/>
      <c r="F96" s="14"/>
      <c r="G96" s="56"/>
      <c r="H96" s="176"/>
      <c r="I96" s="177"/>
      <c r="J96" s="100"/>
      <c r="K96" s="55"/>
      <c r="L96" s="35"/>
      <c r="M96" s="30"/>
    </row>
    <row r="97" spans="2:13" ht="14.1" customHeight="1" x14ac:dyDescent="0.25">
      <c r="B97" s="285" t="s">
        <v>55</v>
      </c>
      <c r="C97" s="286"/>
      <c r="D97" s="287"/>
      <c r="E97" s="15" t="s">
        <v>84</v>
      </c>
      <c r="F97" s="14"/>
      <c r="G97" s="56"/>
      <c r="H97" s="176"/>
      <c r="I97" s="177"/>
      <c r="J97" s="100">
        <v>95</v>
      </c>
      <c r="K97" s="55">
        <v>84.91</v>
      </c>
      <c r="L97" s="35">
        <f>(J97-K97)</f>
        <v>10.090000000000003</v>
      </c>
      <c r="M97" s="30"/>
    </row>
    <row r="98" spans="2:13" ht="14.1" customHeight="1" x14ac:dyDescent="0.25">
      <c r="B98" s="282"/>
      <c r="C98" s="283"/>
      <c r="D98" s="284"/>
      <c r="E98" s="15"/>
      <c r="F98" s="269"/>
      <c r="G98" s="56"/>
      <c r="H98" s="178"/>
      <c r="I98" s="178"/>
      <c r="J98" s="100"/>
      <c r="K98" s="55"/>
      <c r="L98" s="35"/>
      <c r="M98" s="30"/>
    </row>
    <row r="99" spans="2:13" ht="14.1" customHeight="1" x14ac:dyDescent="0.25">
      <c r="B99" s="285" t="s">
        <v>22</v>
      </c>
      <c r="C99" s="286"/>
      <c r="D99" s="287"/>
      <c r="E99" s="15" t="s">
        <v>57</v>
      </c>
      <c r="F99" s="269"/>
      <c r="G99" s="56"/>
      <c r="H99" s="178"/>
      <c r="I99" s="178"/>
      <c r="J99" s="100">
        <v>0</v>
      </c>
      <c r="K99" s="55">
        <v>0</v>
      </c>
      <c r="L99" s="35">
        <f>(J99-K99)</f>
        <v>0</v>
      </c>
      <c r="M99" s="30"/>
    </row>
    <row r="100" spans="2:13" ht="14.1" customHeight="1" x14ac:dyDescent="0.25">
      <c r="B100" s="282"/>
      <c r="C100" s="283"/>
      <c r="D100" s="284"/>
      <c r="E100" s="15"/>
      <c r="F100" s="269"/>
      <c r="G100" s="56"/>
      <c r="H100" s="178"/>
      <c r="I100" s="178"/>
      <c r="J100" s="100"/>
      <c r="K100" s="55"/>
      <c r="L100" s="35"/>
      <c r="M100"/>
    </row>
    <row r="101" spans="2:13" ht="14.1" customHeight="1" x14ac:dyDescent="0.25">
      <c r="B101" s="285" t="s">
        <v>23</v>
      </c>
      <c r="C101" s="286"/>
      <c r="D101" s="287"/>
      <c r="E101" s="15" t="s">
        <v>65</v>
      </c>
      <c r="F101" s="269"/>
      <c r="G101" s="56"/>
      <c r="H101" s="178"/>
      <c r="I101" s="178"/>
      <c r="J101" s="100">
        <v>2600</v>
      </c>
      <c r="K101" s="55"/>
      <c r="L101" s="35">
        <f>(J101-K101)</f>
        <v>2600</v>
      </c>
      <c r="M101" s="30"/>
    </row>
    <row r="102" spans="2:13" ht="14.1" customHeight="1" x14ac:dyDescent="0.25">
      <c r="B102" s="285"/>
      <c r="C102" s="286"/>
      <c r="D102" s="287"/>
      <c r="E102" s="15"/>
      <c r="F102" s="269"/>
      <c r="G102" s="56"/>
      <c r="H102" s="178"/>
      <c r="I102" s="178"/>
      <c r="J102" s="100"/>
      <c r="K102" s="55"/>
      <c r="L102" s="35"/>
      <c r="M102" s="30"/>
    </row>
    <row r="103" spans="2:13" s="10" customFormat="1" ht="14.1" customHeight="1" x14ac:dyDescent="0.25">
      <c r="B103" s="282" t="s">
        <v>33</v>
      </c>
      <c r="C103" s="283"/>
      <c r="D103" s="284"/>
      <c r="E103" s="15" t="s">
        <v>57</v>
      </c>
      <c r="F103" s="14"/>
      <c r="G103" s="59"/>
      <c r="H103" s="60"/>
      <c r="I103" s="60"/>
      <c r="J103" s="105">
        <v>62</v>
      </c>
      <c r="K103" s="55"/>
      <c r="L103" s="35">
        <f>(J103-K103)</f>
        <v>62</v>
      </c>
      <c r="M103" s="30"/>
    </row>
    <row r="104" spans="2:13" ht="14.1" customHeight="1" x14ac:dyDescent="0.25">
      <c r="B104" s="285"/>
      <c r="C104" s="286"/>
      <c r="D104" s="287"/>
      <c r="E104" s="179" t="s">
        <v>59</v>
      </c>
      <c r="F104" s="269"/>
      <c r="G104" s="56"/>
      <c r="H104" s="172"/>
      <c r="I104" s="175"/>
      <c r="J104" s="100">
        <v>1200</v>
      </c>
      <c r="K104" s="55"/>
      <c r="L104" s="35">
        <f>(J104-K104)</f>
        <v>1200</v>
      </c>
      <c r="M104" s="30"/>
    </row>
    <row r="105" spans="2:13" ht="14.1" customHeight="1" x14ac:dyDescent="0.25">
      <c r="B105" s="308"/>
      <c r="C105" s="309"/>
      <c r="D105" s="278"/>
      <c r="E105" s="179"/>
      <c r="F105" s="269"/>
      <c r="G105" s="56"/>
      <c r="H105" s="172"/>
      <c r="I105" s="175"/>
      <c r="J105" s="100"/>
      <c r="K105" s="55"/>
      <c r="L105" s="35"/>
      <c r="M105" s="30"/>
    </row>
    <row r="106" spans="2:13" ht="14.1" customHeight="1" x14ac:dyDescent="0.25">
      <c r="B106" s="285" t="s">
        <v>56</v>
      </c>
      <c r="C106" s="286"/>
      <c r="D106" s="287"/>
      <c r="E106" s="179" t="s">
        <v>57</v>
      </c>
      <c r="F106" s="269"/>
      <c r="G106" s="56"/>
      <c r="H106" s="172"/>
      <c r="I106" s="175"/>
      <c r="J106" s="100">
        <v>78</v>
      </c>
      <c r="K106" s="55">
        <v>53</v>
      </c>
      <c r="L106" s="35">
        <f>(J106-K106)</f>
        <v>25</v>
      </c>
      <c r="M106" s="30"/>
    </row>
    <row r="107" spans="2:13" ht="14.1" customHeight="1" x14ac:dyDescent="0.25">
      <c r="B107" s="285"/>
      <c r="C107" s="286"/>
      <c r="D107" s="287"/>
      <c r="E107" s="179" t="s">
        <v>58</v>
      </c>
      <c r="F107" s="269"/>
      <c r="G107" s="56"/>
      <c r="H107" s="172"/>
      <c r="I107" s="175"/>
      <c r="J107" s="100">
        <v>1980</v>
      </c>
      <c r="K107" s="55">
        <v>1980</v>
      </c>
      <c r="L107" s="35">
        <f>(J107-K107)</f>
        <v>0</v>
      </c>
      <c r="M107" s="30"/>
    </row>
    <row r="108" spans="2:13" ht="14.1" customHeight="1" x14ac:dyDescent="0.25">
      <c r="B108" s="288"/>
      <c r="C108" s="289"/>
      <c r="D108" s="290"/>
      <c r="E108" s="180" t="s">
        <v>59</v>
      </c>
      <c r="F108" s="137"/>
      <c r="G108" s="181"/>
      <c r="H108" s="182"/>
      <c r="I108" s="175"/>
      <c r="J108" s="183">
        <v>2772</v>
      </c>
      <c r="K108" s="249">
        <v>2425.5</v>
      </c>
      <c r="L108" s="35">
        <f>(J108-K108)</f>
        <v>346.5</v>
      </c>
      <c r="M108" s="274"/>
    </row>
    <row r="109" spans="2:13" ht="14.1" customHeight="1" x14ac:dyDescent="0.25">
      <c r="B109" s="288"/>
      <c r="C109" s="289"/>
      <c r="D109" s="290"/>
      <c r="E109" s="180"/>
      <c r="F109" s="137"/>
      <c r="G109" s="185"/>
      <c r="H109" s="182"/>
      <c r="I109" s="175"/>
      <c r="J109" s="186"/>
      <c r="K109" s="184"/>
      <c r="L109" s="42"/>
      <c r="M109" s="31"/>
    </row>
    <row r="110" spans="2:13" ht="14.1" customHeight="1" x14ac:dyDescent="0.25">
      <c r="B110" s="288"/>
      <c r="C110" s="289"/>
      <c r="D110" s="290"/>
      <c r="E110" s="15"/>
      <c r="F110" s="269"/>
      <c r="G110" s="187"/>
      <c r="H110" s="172"/>
      <c r="I110" s="175"/>
      <c r="J110" s="113">
        <f>SUM(J91:J108)</f>
        <v>9350</v>
      </c>
      <c r="K110" s="67">
        <f>SUM(K91:K108)</f>
        <v>4543.41</v>
      </c>
      <c r="L110" s="39">
        <f>(J110-K110)</f>
        <v>4806.59</v>
      </c>
      <c r="M110" s="31"/>
    </row>
    <row r="111" spans="2:13" ht="14.1" customHeight="1" thickBot="1" x14ac:dyDescent="0.3">
      <c r="B111" s="342"/>
      <c r="C111" s="343"/>
      <c r="D111" s="344"/>
      <c r="E111" s="188"/>
      <c r="F111" s="189"/>
      <c r="G111" s="190"/>
      <c r="H111" s="191"/>
      <c r="I111" s="192"/>
      <c r="J111" s="90"/>
      <c r="K111" s="193"/>
      <c r="L111"/>
      <c r="M111" s="21"/>
    </row>
    <row r="112" spans="2:13" ht="14.1" customHeight="1" thickBot="1" x14ac:dyDescent="0.3">
      <c r="B112" s="320" t="s">
        <v>24</v>
      </c>
      <c r="C112" s="321"/>
      <c r="D112" s="321"/>
      <c r="E112" s="194"/>
      <c r="F112" s="120"/>
      <c r="G112" s="195"/>
      <c r="H112" s="196"/>
      <c r="I112" s="197"/>
      <c r="J112" s="198"/>
      <c r="K112" s="199"/>
      <c r="L112" s="35"/>
      <c r="M112" s="21"/>
    </row>
    <row r="113" spans="2:13" ht="14.1" customHeight="1" x14ac:dyDescent="0.25">
      <c r="B113" s="297"/>
      <c r="C113" s="298"/>
      <c r="D113" s="299"/>
      <c r="E113" s="124"/>
      <c r="F113" s="200"/>
      <c r="G113" s="201"/>
      <c r="H113" s="202"/>
      <c r="I113" s="203"/>
      <c r="J113" s="97"/>
      <c r="K113" s="75"/>
      <c r="L113" s="11"/>
      <c r="M113" s="32"/>
    </row>
    <row r="114" spans="2:13" ht="14.1" customHeight="1" x14ac:dyDescent="0.25">
      <c r="B114" s="285"/>
      <c r="C114" s="286"/>
      <c r="D114" s="287"/>
      <c r="E114" s="15" t="s">
        <v>70</v>
      </c>
      <c r="F114" s="204"/>
      <c r="G114" s="205"/>
      <c r="H114" s="206"/>
      <c r="I114" s="207"/>
      <c r="J114" s="111"/>
      <c r="K114" s="51"/>
      <c r="L114" s="11"/>
      <c r="M114" s="21"/>
    </row>
    <row r="115" spans="2:13" ht="14.1" customHeight="1" x14ac:dyDescent="0.25">
      <c r="B115" s="285"/>
      <c r="C115" s="286"/>
      <c r="D115" s="287"/>
      <c r="E115" s="242" t="s">
        <v>71</v>
      </c>
      <c r="F115" s="208"/>
      <c r="G115" s="210"/>
      <c r="H115" s="211"/>
      <c r="I115" s="175"/>
      <c r="J115" s="111"/>
      <c r="K115" s="51"/>
      <c r="L115" s="11"/>
      <c r="M115" s="21"/>
    </row>
    <row r="116" spans="2:13" ht="14.1" customHeight="1" x14ac:dyDescent="0.25">
      <c r="B116" s="282"/>
      <c r="C116" s="283"/>
      <c r="D116" s="284"/>
      <c r="E116" t="s">
        <v>72</v>
      </c>
      <c r="F116" s="212"/>
      <c r="G116" s="210"/>
      <c r="H116" s="211"/>
      <c r="I116" s="175"/>
      <c r="J116" s="111"/>
      <c r="K116" s="51"/>
      <c r="L116" s="11"/>
      <c r="M116" s="21"/>
    </row>
    <row r="117" spans="2:13" ht="14.1" customHeight="1" x14ac:dyDescent="0.25">
      <c r="B117" s="285"/>
      <c r="C117" s="286"/>
      <c r="D117" s="287"/>
      <c r="E117" s="209" t="s">
        <v>73</v>
      </c>
      <c r="F117" s="212"/>
      <c r="G117" s="210"/>
      <c r="H117" s="211"/>
      <c r="I117" s="175"/>
      <c r="J117" s="111"/>
      <c r="K117" s="51"/>
      <c r="L117" s="11"/>
      <c r="M117" s="21"/>
    </row>
    <row r="118" spans="2:13" ht="14.1" customHeight="1" x14ac:dyDescent="0.25">
      <c r="B118" s="331"/>
      <c r="C118" s="332"/>
      <c r="D118" s="333"/>
      <c r="E118" s="180" t="s">
        <v>25</v>
      </c>
      <c r="F118" s="213"/>
      <c r="G118" s="56"/>
      <c r="H118" s="211"/>
      <c r="I118" s="207"/>
      <c r="J118" s="100"/>
      <c r="K118" s="51"/>
      <c r="L118" s="11"/>
      <c r="M118" s="33"/>
    </row>
    <row r="119" spans="2:13" ht="14.1" customHeight="1" x14ac:dyDescent="0.25">
      <c r="B119" s="331"/>
      <c r="C119" s="332"/>
      <c r="D119" s="333"/>
      <c r="E119" s="180" t="s">
        <v>74</v>
      </c>
      <c r="F119" s="213"/>
      <c r="G119" s="181"/>
      <c r="H119" s="211"/>
      <c r="I119" s="214"/>
      <c r="J119" s="79"/>
      <c r="K119" s="50"/>
      <c r="L119" s="11"/>
      <c r="M119" s="33"/>
    </row>
    <row r="120" spans="2:13" ht="14.1" customHeight="1" x14ac:dyDescent="0.25">
      <c r="B120" s="331"/>
      <c r="C120" s="332"/>
      <c r="D120" s="333"/>
      <c r="E120" s="180" t="s">
        <v>75</v>
      </c>
      <c r="F120" s="213"/>
      <c r="G120" s="181"/>
      <c r="H120" s="211"/>
      <c r="I120" s="214"/>
      <c r="J120" s="79"/>
      <c r="K120" s="50"/>
      <c r="L120" s="11"/>
      <c r="M120" s="33"/>
    </row>
    <row r="121" spans="2:13" ht="14.1" customHeight="1" x14ac:dyDescent="0.25">
      <c r="B121" s="331"/>
      <c r="C121" s="332"/>
      <c r="D121" s="333"/>
      <c r="E121" s="180" t="s">
        <v>102</v>
      </c>
      <c r="F121" s="215"/>
      <c r="G121" s="216"/>
      <c r="H121" s="211"/>
      <c r="I121" s="217"/>
      <c r="J121" s="216"/>
      <c r="K121" s="53"/>
      <c r="L121" s="37"/>
      <c r="M121" s="33"/>
    </row>
    <row r="122" spans="2:13" ht="14.1" customHeight="1" x14ac:dyDescent="0.25">
      <c r="B122" s="331"/>
      <c r="C122" s="332"/>
      <c r="D122" s="333"/>
      <c r="E122" s="180"/>
      <c r="F122" s="215"/>
      <c r="G122" s="216"/>
      <c r="H122" s="211"/>
      <c r="I122" s="217"/>
      <c r="J122" s="216"/>
      <c r="K122" s="53"/>
      <c r="L122" s="65"/>
      <c r="M122" s="251"/>
    </row>
    <row r="123" spans="2:13" ht="13.5" customHeight="1" x14ac:dyDescent="0.25">
      <c r="B123" s="331"/>
      <c r="C123" s="332"/>
      <c r="D123" s="333"/>
      <c r="E123" s="180"/>
      <c r="F123" s="204"/>
      <c r="G123" s="216"/>
      <c r="H123" s="211"/>
      <c r="I123" s="217"/>
      <c r="J123" s="216"/>
      <c r="K123" s="53"/>
      <c r="L123" s="37"/>
      <c r="M123" s="33"/>
    </row>
    <row r="124" spans="2:13" ht="14.1" customHeight="1" x14ac:dyDescent="0.25">
      <c r="B124" s="331"/>
      <c r="C124" s="332"/>
      <c r="D124" s="333"/>
      <c r="E124" s="180"/>
      <c r="F124" s="218"/>
      <c r="G124" s="216"/>
      <c r="H124" s="211"/>
      <c r="I124" s="217"/>
      <c r="J124" s="216"/>
      <c r="K124" s="53"/>
      <c r="L124" s="37"/>
      <c r="M124" s="250"/>
    </row>
    <row r="125" spans="2:13" ht="14.1" customHeight="1" x14ac:dyDescent="0.25">
      <c r="B125" s="331"/>
      <c r="C125" s="332"/>
      <c r="D125" s="333"/>
      <c r="E125" s="180"/>
      <c r="F125" s="218"/>
      <c r="G125" s="216"/>
      <c r="H125" s="211"/>
      <c r="I125" s="217"/>
      <c r="J125" s="216"/>
      <c r="K125" s="53"/>
      <c r="L125" s="37"/>
      <c r="M125" s="33"/>
    </row>
    <row r="126" spans="2:13" ht="13.5" customHeight="1" x14ac:dyDescent="0.25">
      <c r="B126" s="331"/>
      <c r="C126" s="332"/>
      <c r="D126" s="333"/>
      <c r="E126" s="180"/>
      <c r="F126" s="218"/>
      <c r="G126" s="216"/>
      <c r="H126" s="211"/>
      <c r="I126" s="217"/>
      <c r="J126" s="216"/>
      <c r="K126" s="53"/>
      <c r="L126" s="37"/>
      <c r="M126" s="33"/>
    </row>
    <row r="127" spans="2:13" ht="14.1" customHeight="1" x14ac:dyDescent="0.25">
      <c r="B127" s="331"/>
      <c r="C127" s="332"/>
      <c r="D127" s="333"/>
      <c r="E127" s="180"/>
      <c r="F127" s="218"/>
      <c r="G127" s="216"/>
      <c r="H127" s="211"/>
      <c r="I127" s="217"/>
      <c r="J127" s="216"/>
      <c r="K127" s="53"/>
      <c r="L127" s="37"/>
      <c r="M127" s="33"/>
    </row>
    <row r="128" spans="2:13" ht="14.1" customHeight="1" x14ac:dyDescent="0.25">
      <c r="B128" s="331"/>
      <c r="C128" s="332"/>
      <c r="D128" s="333"/>
      <c r="E128" s="180"/>
      <c r="F128" s="218"/>
      <c r="G128" s="216"/>
      <c r="H128" s="211"/>
      <c r="I128" s="217"/>
      <c r="J128" s="216"/>
      <c r="K128" s="53"/>
      <c r="L128" s="37"/>
      <c r="M128" s="33"/>
    </row>
    <row r="129" spans="2:13" ht="14.1" customHeight="1" x14ac:dyDescent="0.25">
      <c r="B129" s="331"/>
      <c r="C129" s="332"/>
      <c r="D129" s="333"/>
      <c r="E129" s="180"/>
      <c r="F129" s="218"/>
      <c r="G129" s="216"/>
      <c r="H129" s="211"/>
      <c r="I129" s="217"/>
      <c r="J129" s="216"/>
      <c r="K129" s="53"/>
      <c r="L129" s="37"/>
      <c r="M129" s="33"/>
    </row>
    <row r="130" spans="2:13" ht="14.1" customHeight="1" x14ac:dyDescent="0.25">
      <c r="B130" s="331"/>
      <c r="C130" s="332"/>
      <c r="D130" s="333"/>
      <c r="E130" s="180"/>
      <c r="F130" s="218"/>
      <c r="G130" s="216"/>
      <c r="H130" s="211"/>
      <c r="I130" s="217"/>
      <c r="J130" s="216"/>
      <c r="K130" s="53"/>
      <c r="L130" s="37"/>
      <c r="M130" s="33"/>
    </row>
    <row r="131" spans="2:13" ht="14.1" customHeight="1" x14ac:dyDescent="0.25">
      <c r="B131" s="331"/>
      <c r="C131" s="332"/>
      <c r="D131" s="333"/>
      <c r="E131" s="180"/>
      <c r="F131" s="218"/>
      <c r="G131" s="216"/>
      <c r="H131" s="211"/>
      <c r="I131" s="217"/>
      <c r="J131" s="219">
        <v>14195.9</v>
      </c>
      <c r="K131" s="220">
        <f>SUM(K114:K130)</f>
        <v>0</v>
      </c>
      <c r="L131" s="43">
        <f>(J131-K131)</f>
        <v>14195.9</v>
      </c>
      <c r="M131" s="33"/>
    </row>
    <row r="132" spans="2:13" ht="13.5" customHeight="1" thickBot="1" x14ac:dyDescent="0.3">
      <c r="B132" s="325"/>
      <c r="C132" s="326"/>
      <c r="D132" s="327"/>
      <c r="E132" s="114"/>
      <c r="F132" s="221"/>
      <c r="G132" s="222"/>
      <c r="H132" s="223"/>
      <c r="I132" s="224"/>
      <c r="J132" s="225"/>
      <c r="K132" s="193"/>
      <c r="L132"/>
      <c r="M132" s="33"/>
    </row>
    <row r="133" spans="2:13" ht="14.1" customHeight="1" thickBot="1" x14ac:dyDescent="0.3">
      <c r="B133" s="322" t="s">
        <v>26</v>
      </c>
      <c r="C133" s="323"/>
      <c r="D133" s="324"/>
      <c r="E133" s="226"/>
      <c r="F133" s="30"/>
      <c r="G133" s="227"/>
      <c r="H133" s="228"/>
      <c r="I133" s="229"/>
      <c r="J133" s="227"/>
      <c r="K133" s="230"/>
      <c r="L133" s="40"/>
      <c r="M133" s="21"/>
    </row>
    <row r="134" spans="2:13" ht="14.1" customHeight="1" x14ac:dyDescent="0.25">
      <c r="B134" s="328"/>
      <c r="C134" s="329"/>
      <c r="D134" s="330"/>
      <c r="E134" s="231"/>
      <c r="F134" s="232"/>
      <c r="G134" s="233"/>
      <c r="H134" s="234"/>
      <c r="I134" s="235"/>
      <c r="J134" s="236"/>
      <c r="K134" s="237"/>
      <c r="L134" s="44"/>
      <c r="M134" s="34"/>
    </row>
    <row r="135" spans="2:13" ht="14.1" customHeight="1" x14ac:dyDescent="0.25">
      <c r="B135" s="339" t="s">
        <v>27</v>
      </c>
      <c r="C135" s="340"/>
      <c r="D135" s="341"/>
      <c r="E135" s="209" t="s">
        <v>66</v>
      </c>
      <c r="F135" s="208"/>
      <c r="G135" s="216"/>
      <c r="H135" s="211"/>
      <c r="I135" s="238"/>
      <c r="J135" s="239">
        <v>200</v>
      </c>
      <c r="K135" s="55"/>
      <c r="L135" s="44">
        <f>(J135-K135)</f>
        <v>200</v>
      </c>
      <c r="M135" s="34"/>
    </row>
    <row r="136" spans="2:13" ht="14.1" customHeight="1" x14ac:dyDescent="0.25">
      <c r="B136" s="334" t="s">
        <v>98</v>
      </c>
      <c r="C136" s="335"/>
      <c r="D136" s="336"/>
      <c r="E136" s="209" t="s">
        <v>97</v>
      </c>
      <c r="F136" s="208"/>
      <c r="G136" s="216"/>
      <c r="H136" s="211"/>
      <c r="I136" s="238"/>
      <c r="J136" s="239"/>
      <c r="K136" s="55">
        <v>9.9700000000000006</v>
      </c>
      <c r="L136" s="44"/>
      <c r="M136" s="34"/>
    </row>
    <row r="137" spans="2:13" ht="14.1" customHeight="1" x14ac:dyDescent="0.25">
      <c r="B137" s="334" t="s">
        <v>98</v>
      </c>
      <c r="C137" s="335"/>
      <c r="D137" s="336"/>
      <c r="E137" s="209" t="s">
        <v>99</v>
      </c>
      <c r="F137" s="208"/>
      <c r="G137" s="216"/>
      <c r="H137" s="211"/>
      <c r="I137" s="238"/>
      <c r="J137" s="239"/>
      <c r="K137" s="55">
        <v>8.16</v>
      </c>
      <c r="L137" s="44"/>
      <c r="M137" s="34"/>
    </row>
    <row r="138" spans="2:13" ht="13.5" customHeight="1" x14ac:dyDescent="0.25">
      <c r="B138" s="334" t="s">
        <v>100</v>
      </c>
      <c r="C138" s="335"/>
      <c r="D138" s="336"/>
      <c r="E138" s="209" t="s">
        <v>95</v>
      </c>
      <c r="F138" s="208"/>
      <c r="G138" s="216"/>
      <c r="H138" s="211"/>
      <c r="I138" s="238"/>
      <c r="J138" s="239"/>
      <c r="K138" s="55">
        <v>128</v>
      </c>
      <c r="L138" s="44"/>
      <c r="M138" s="34"/>
    </row>
    <row r="139" spans="2:13" s="10" customFormat="1" ht="14.1" customHeight="1" x14ac:dyDescent="0.25">
      <c r="B139" s="339"/>
      <c r="C139" s="340"/>
      <c r="D139" s="341"/>
      <c r="E139" s="242"/>
      <c r="F139" s="215"/>
      <c r="G139" s="216"/>
      <c r="H139" s="240"/>
      <c r="I139" s="241"/>
      <c r="J139" s="243">
        <f>SUM(J135:J138)</f>
        <v>200</v>
      </c>
      <c r="K139" s="67">
        <f>SUM(K135:K138)</f>
        <v>146.13</v>
      </c>
      <c r="L139" s="39">
        <f>(J139-K139)</f>
        <v>53.870000000000005</v>
      </c>
      <c r="M139" s="30"/>
    </row>
    <row r="140" spans="2:13" ht="15.75" thickBot="1" x14ac:dyDescent="0.3">
      <c r="B140" s="312"/>
      <c r="C140" s="313"/>
      <c r="D140" s="314"/>
      <c r="E140" s="114"/>
      <c r="F140" s="115"/>
      <c r="G140" s="244"/>
      <c r="H140" s="245"/>
      <c r="I140" s="246"/>
      <c r="J140" s="225"/>
      <c r="K140" s="193"/>
      <c r="L140"/>
      <c r="M140" s="21"/>
    </row>
    <row r="141" spans="2:13" x14ac:dyDescent="0.25">
      <c r="D141" s="12"/>
      <c r="E141" s="10"/>
      <c r="F141" s="13"/>
      <c r="G141" s="45"/>
      <c r="I141" s="4"/>
      <c r="J141" s="82" t="s">
        <v>4</v>
      </c>
      <c r="K141" s="252" t="s">
        <v>5</v>
      </c>
      <c r="L141" s="83">
        <f>SUM(L34,L48,L88,L110,L131,L139)</f>
        <v>53115.119999999995</v>
      </c>
      <c r="M141" s="21" t="s">
        <v>64</v>
      </c>
    </row>
    <row r="142" spans="2:13" x14ac:dyDescent="0.25">
      <c r="J142" s="81">
        <f>SUM(J34,J48,J88,J110,J131,J139)</f>
        <v>141959</v>
      </c>
      <c r="K142" s="84">
        <f>SUM(K34,K48,K88,K110,K131,K139)</f>
        <v>88843.88</v>
      </c>
      <c r="L142" s="84">
        <f>(J142-K142)</f>
        <v>53115.119999999995</v>
      </c>
      <c r="M142" s="2" t="s">
        <v>63</v>
      </c>
    </row>
  </sheetData>
  <sheetProtection formatCells="0"/>
  <mergeCells count="134">
    <mergeCell ref="B136:D136"/>
    <mergeCell ref="B137:D137"/>
    <mergeCell ref="B16:D16"/>
    <mergeCell ref="B109:D109"/>
    <mergeCell ref="B2:D2"/>
    <mergeCell ref="B110:D110"/>
    <mergeCell ref="B135:D135"/>
    <mergeCell ref="B138:D138"/>
    <mergeCell ref="B139:D139"/>
    <mergeCell ref="B120:D120"/>
    <mergeCell ref="B107:D107"/>
    <mergeCell ref="B108:D108"/>
    <mergeCell ref="B111:D111"/>
    <mergeCell ref="B113:D113"/>
    <mergeCell ref="B114:D114"/>
    <mergeCell ref="B115:D115"/>
    <mergeCell ref="B102:D102"/>
    <mergeCell ref="B103:D103"/>
    <mergeCell ref="B104:D104"/>
    <mergeCell ref="B106:D106"/>
    <mergeCell ref="B98:D98"/>
    <mergeCell ref="B97:D97"/>
    <mergeCell ref="B99:D99"/>
    <mergeCell ref="B100:D100"/>
    <mergeCell ref="B140:D140"/>
    <mergeCell ref="B3:D3"/>
    <mergeCell ref="B36:D36"/>
    <mergeCell ref="B50:D50"/>
    <mergeCell ref="B90:D90"/>
    <mergeCell ref="B112:D112"/>
    <mergeCell ref="B133:D133"/>
    <mergeCell ref="B132:D132"/>
    <mergeCell ref="B134:D134"/>
    <mergeCell ref="B127:D127"/>
    <mergeCell ref="B128:D128"/>
    <mergeCell ref="B129:D129"/>
    <mergeCell ref="B130:D130"/>
    <mergeCell ref="B131:D131"/>
    <mergeCell ref="B122:D122"/>
    <mergeCell ref="B123:D123"/>
    <mergeCell ref="B124:D124"/>
    <mergeCell ref="B126:D126"/>
    <mergeCell ref="B125:D125"/>
    <mergeCell ref="B116:D116"/>
    <mergeCell ref="B117:D117"/>
    <mergeCell ref="B118:D118"/>
    <mergeCell ref="B119:D119"/>
    <mergeCell ref="B121:D121"/>
    <mergeCell ref="B101:D101"/>
    <mergeCell ref="B105:D105"/>
    <mergeCell ref="B93:D93"/>
    <mergeCell ref="B94:D94"/>
    <mergeCell ref="B95:D95"/>
    <mergeCell ref="B96:D96"/>
    <mergeCell ref="B83:D83"/>
    <mergeCell ref="B89:D89"/>
    <mergeCell ref="B85:D85"/>
    <mergeCell ref="B92:D92"/>
    <mergeCell ref="B91:D91"/>
    <mergeCell ref="B77:D77"/>
    <mergeCell ref="B81:D81"/>
    <mergeCell ref="B79:D79"/>
    <mergeCell ref="B84:D84"/>
    <mergeCell ref="B82:D82"/>
    <mergeCell ref="B78:D78"/>
    <mergeCell ref="B86:D86"/>
    <mergeCell ref="B88:D88"/>
    <mergeCell ref="B87:D87"/>
    <mergeCell ref="B73:D73"/>
    <mergeCell ref="B74:D74"/>
    <mergeCell ref="B75:D75"/>
    <mergeCell ref="B76:D76"/>
    <mergeCell ref="B68:D68"/>
    <mergeCell ref="B70:D70"/>
    <mergeCell ref="B69:D69"/>
    <mergeCell ref="B71:D71"/>
    <mergeCell ref="B72:D72"/>
    <mergeCell ref="B56:D56"/>
    <mergeCell ref="B64:D64"/>
    <mergeCell ref="B65:D65"/>
    <mergeCell ref="B66:D66"/>
    <mergeCell ref="B67:D67"/>
    <mergeCell ref="B49:D49"/>
    <mergeCell ref="B52:D52"/>
    <mergeCell ref="B51:D51"/>
    <mergeCell ref="B53:D53"/>
    <mergeCell ref="B63:D63"/>
    <mergeCell ref="B44:D44"/>
    <mergeCell ref="B45:D45"/>
    <mergeCell ref="B46:D46"/>
    <mergeCell ref="B47:D47"/>
    <mergeCell ref="B48:D48"/>
    <mergeCell ref="B37:D37"/>
    <mergeCell ref="B40:D40"/>
    <mergeCell ref="B41:D41"/>
    <mergeCell ref="B42:D42"/>
    <mergeCell ref="B43:D43"/>
    <mergeCell ref="B38:D38"/>
    <mergeCell ref="B39:D39"/>
    <mergeCell ref="B20:D20"/>
    <mergeCell ref="B31:D31"/>
    <mergeCell ref="B32:D32"/>
    <mergeCell ref="B33:D33"/>
    <mergeCell ref="B34:D34"/>
    <mergeCell ref="B35:D35"/>
    <mergeCell ref="B25:D25"/>
    <mergeCell ref="B26:D26"/>
    <mergeCell ref="B27:D27"/>
    <mergeCell ref="B28:D28"/>
    <mergeCell ref="B29:D29"/>
    <mergeCell ref="B1:I1"/>
    <mergeCell ref="G59:H59"/>
    <mergeCell ref="B4:D4"/>
    <mergeCell ref="B5:D5"/>
    <mergeCell ref="B6:D6"/>
    <mergeCell ref="B7:D7"/>
    <mergeCell ref="B8:D8"/>
    <mergeCell ref="B9:D9"/>
    <mergeCell ref="B10:D10"/>
    <mergeCell ref="B11:D11"/>
    <mergeCell ref="B12:D12"/>
    <mergeCell ref="B13:D13"/>
    <mergeCell ref="B14:D14"/>
    <mergeCell ref="B15:D15"/>
    <mergeCell ref="B54:D54"/>
    <mergeCell ref="B55:D55"/>
    <mergeCell ref="B21:D21"/>
    <mergeCell ref="B22:D22"/>
    <mergeCell ref="B23:D23"/>
    <mergeCell ref="B24:D24"/>
    <mergeCell ref="B17:D17"/>
    <mergeCell ref="B18:D18"/>
    <mergeCell ref="B30:D30"/>
    <mergeCell ref="B19:D19"/>
  </mergeCells>
  <pageMargins left="0.7" right="0.7" top="0.75" bottom="0.75" header="0.3" footer="0.3"/>
  <pageSetup scale="37" fitToWidth="0" orientation="portrait" r:id="rId1"/>
  <ignoredErrors>
    <ignoredError sqref="L94:L95 L97 L101 L99 L103:L104 L106:L108 L139 L13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Ashley N. Metelski</dc:creator>
  <cp:keywords/>
  <dc:description/>
  <cp:lastModifiedBy>Ashley N. Metelski</cp:lastModifiedBy>
  <cp:revision/>
  <dcterms:created xsi:type="dcterms:W3CDTF">2022-04-29T14:41:11Z</dcterms:created>
  <dcterms:modified xsi:type="dcterms:W3CDTF">2026-01-20T14:08:13Z</dcterms:modified>
  <cp:category/>
  <cp:contentStatus/>
</cp:coreProperties>
</file>